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 defaultThemeVersion="124226"/>
  <bookViews>
    <workbookView xWindow="-15" yWindow="-15" windowWidth="10920" windowHeight="8100" tabRatio="874"/>
  </bookViews>
  <sheets>
    <sheet name="Budgetöversikt" sheetId="14" r:id="rId1"/>
    <sheet name="Planerings- och analysfas" sheetId="1" r:id="rId2"/>
    <sheet name="Genomförande- och avslutsfas" sheetId="6" r:id="rId3"/>
    <sheet name="ERUF" sheetId="3" state="hidden" r:id="rId4"/>
    <sheet name="Offentligt bidrag i annat än p" sheetId="4" state="hidden" r:id="rId5"/>
    <sheet name="Offentlig finansierad ers. delt" sheetId="7" state="hidden" r:id="rId6"/>
    <sheet name="Offentliga kontanta medel" sheetId="8" state="hidden" r:id="rId7"/>
    <sheet name="Privata bidrag i annat än peng." sheetId="10" state="hidden" r:id="rId8"/>
    <sheet name="Privata kontanta medel" sheetId="11" state="hidden" r:id="rId9"/>
    <sheet name="Data" sheetId="5" state="hidden" r:id="rId10"/>
  </sheets>
  <definedNames>
    <definedName name="Enhetsslag_deltagarersättning">Data!$H$2:$H$14</definedName>
    <definedName name="Kostnadsslag">Data!$G$3:$G$5</definedName>
    <definedName name="Kostnadsslag_ERUF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1" i="1"/>
  <c r="F61" i="6"/>
  <c r="F13" i="14"/>
  <c r="F4" i="6"/>
  <c r="F17"/>
  <c r="F54"/>
  <c r="F9" i="14"/>
  <c r="F5" i="6"/>
  <c r="F6"/>
  <c r="F7"/>
  <c r="F8"/>
  <c r="F9"/>
  <c r="F10"/>
  <c r="F11"/>
  <c r="F12"/>
  <c r="F13"/>
  <c r="F14"/>
  <c r="F15"/>
  <c r="F16"/>
  <c r="F4" i="1"/>
  <c r="F17"/>
  <c r="F54"/>
  <c r="F8" i="14"/>
  <c r="F5" i="1"/>
  <c r="F6"/>
  <c r="F7"/>
  <c r="F8"/>
  <c r="F9"/>
  <c r="F10"/>
  <c r="F11"/>
  <c r="F12"/>
  <c r="F13"/>
  <c r="F14"/>
  <c r="F15"/>
  <c r="F16"/>
  <c r="F4" i="3"/>
  <c r="F5"/>
  <c r="F6"/>
  <c r="F7"/>
  <c r="F8"/>
  <c r="D4" i="10"/>
  <c r="F4"/>
  <c r="D5"/>
  <c r="F5"/>
  <c r="D6"/>
  <c r="F6"/>
  <c r="D7"/>
  <c r="F7"/>
  <c r="D8"/>
  <c r="F8"/>
  <c r="D9"/>
  <c r="F9"/>
  <c r="D10"/>
  <c r="F10"/>
  <c r="D11"/>
  <c r="F11"/>
  <c r="D3"/>
  <c r="F3"/>
  <c r="D4" i="4"/>
  <c r="F4"/>
  <c r="D5"/>
  <c r="F5"/>
  <c r="D6"/>
  <c r="F6"/>
  <c r="D7"/>
  <c r="F7"/>
  <c r="D8"/>
  <c r="F8"/>
  <c r="D9"/>
  <c r="F9"/>
  <c r="D10"/>
  <c r="F10"/>
  <c r="D11"/>
  <c r="F11"/>
  <c r="D3"/>
  <c r="F3"/>
  <c r="D4" i="7"/>
  <c r="G4"/>
  <c r="D5"/>
  <c r="G5"/>
  <c r="D6"/>
  <c r="G6"/>
  <c r="D7"/>
  <c r="G7"/>
  <c r="D8"/>
  <c r="G8"/>
  <c r="D9"/>
  <c r="G9"/>
  <c r="D10"/>
  <c r="G10"/>
  <c r="D11"/>
  <c r="G11"/>
  <c r="D12"/>
  <c r="G12"/>
  <c r="D3"/>
  <c r="G3"/>
  <c r="F3" i="3"/>
  <c r="B22"/>
  <c r="F22"/>
  <c r="F24"/>
  <c r="F10" i="14"/>
  <c r="F10" i="3"/>
  <c r="F11"/>
  <c r="C9" i="8"/>
  <c r="C17" i="14"/>
  <c r="C18"/>
  <c r="C20"/>
  <c r="C21"/>
  <c r="F12"/>
  <c r="C15" i="8"/>
  <c r="C9" i="11"/>
  <c r="C16"/>
  <c r="F13" i="4"/>
  <c r="F14"/>
  <c r="F15"/>
  <c r="F16"/>
  <c r="F13" i="10"/>
  <c r="F12" i="3"/>
  <c r="F13"/>
  <c r="F14"/>
  <c r="F15"/>
  <c r="F16"/>
  <c r="F17"/>
  <c r="F18"/>
  <c r="F19"/>
  <c r="F20"/>
  <c r="F21"/>
  <c r="F14" i="10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17" i="4"/>
  <c r="F18"/>
  <c r="F19"/>
  <c r="F20"/>
  <c r="F21"/>
  <c r="F22"/>
  <c r="F23"/>
  <c r="F24"/>
  <c r="F25"/>
  <c r="F26"/>
  <c r="F27"/>
  <c r="F28"/>
  <c r="F29"/>
  <c r="F30"/>
  <c r="F31"/>
  <c r="F32"/>
  <c r="F33"/>
  <c r="F34"/>
  <c r="F50" i="1"/>
  <c r="F36" i="4"/>
  <c r="C15" i="14"/>
  <c r="G14" i="7"/>
  <c r="C16" i="14"/>
  <c r="F36" i="10"/>
  <c r="C19" i="14"/>
  <c r="C22"/>
  <c r="F11"/>
  <c r="F14"/>
  <c r="C23"/>
  <c r="C25"/>
  <c r="C24"/>
</calcChain>
</file>

<file path=xl/comments1.xml><?xml version="1.0" encoding="utf-8"?>
<comments xmlns="http://schemas.openxmlformats.org/spreadsheetml/2006/main">
  <authors>
    <author>hinin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hinin:</t>
        </r>
        <r>
          <rPr>
            <sz val="9"/>
            <color indexed="81"/>
            <rFont val="Tahoma"/>
            <family val="2"/>
          </rPr>
          <t xml:space="preserve">
antal timmar där ni utgår från er årsabetstid eller 40 timmar/vecka</t>
        </r>
      </text>
    </comment>
  </commentList>
</comments>
</file>

<file path=xl/comments2.xml><?xml version="1.0" encoding="utf-8"?>
<comments xmlns="http://schemas.openxmlformats.org/spreadsheetml/2006/main">
  <authors>
    <author>hinin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hinin:</t>
        </r>
        <r>
          <rPr>
            <sz val="9"/>
            <color indexed="81"/>
            <rFont val="Tahoma"/>
            <family val="2"/>
          </rPr>
          <t xml:space="preserve">
antal timmar där ni utgår från er årsabetstid eller 40 timmar/vecka</t>
        </r>
      </text>
    </comment>
  </commentList>
</comments>
</file>

<file path=xl/comments3.xml><?xml version="1.0" encoding="utf-8"?>
<comments xmlns="http://schemas.openxmlformats.org/spreadsheetml/2006/main">
  <authors>
    <author>hinin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hinin:</t>
        </r>
        <r>
          <rPr>
            <sz val="9"/>
            <color indexed="81"/>
            <rFont val="Tahoma"/>
            <family val="2"/>
          </rPr>
          <t xml:space="preserve">
antal timmar där ni utgår från er årsabetstid eller 40 timmar/vecka</t>
        </r>
      </text>
    </comment>
  </commentList>
</comments>
</file>

<file path=xl/comments4.xml><?xml version="1.0" encoding="utf-8"?>
<comments xmlns="http://schemas.openxmlformats.org/spreadsheetml/2006/main">
  <authors>
    <author>hinin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hinin:</t>
        </r>
        <r>
          <rPr>
            <sz val="9"/>
            <color indexed="81"/>
            <rFont val="Tahoma"/>
            <family val="2"/>
          </rPr>
          <t xml:space="preserve">
antal timmar där ni utgår från er årsabetstid eller 40 timmar/vecka</t>
        </r>
      </text>
    </comment>
  </commentList>
</comments>
</file>

<file path=xl/sharedStrings.xml><?xml version="1.0" encoding="utf-8"?>
<sst xmlns="http://schemas.openxmlformats.org/spreadsheetml/2006/main" count="247" uniqueCount="151">
  <si>
    <t>Belopp</t>
  </si>
  <si>
    <t>Lokaler och administration</t>
  </si>
  <si>
    <t>Resor och logi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</si>
  <si>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</si>
  <si>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</si>
  <si>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</si>
  <si>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</si>
  <si>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</si>
  <si>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</si>
  <si>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</si>
  <si>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</si>
  <si>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</si>
  <si>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</si>
  <si>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</si>
  <si>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</si>
  <si>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</si>
  <si>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</si>
  <si>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</si>
  <si>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</si>
  <si>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</si>
  <si>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</si>
  <si>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</si>
  <si>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</si>
  <si>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</si>
  <si>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</si>
  <si>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</si>
  <si>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</si>
  <si>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</si>
  <si>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</si>
  <si>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</si>
  <si>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</si>
  <si>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</si>
  <si>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</si>
  <si>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</si>
  <si>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</si>
  <si>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</si>
  <si>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</si>
  <si>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</si>
  <si>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</si>
  <si>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</si>
  <si>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</si>
  <si>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</si>
  <si>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-</t>
  </si>
  <si>
    <t>Medfinansiär</t>
  </si>
  <si>
    <t>Ange CFAR</t>
  </si>
  <si>
    <t>Övriga kostnader: Välj alternativ i rullistan nedan</t>
  </si>
  <si>
    <t>Välj timlönegrupp i rullistan nedan</t>
  </si>
  <si>
    <t>Personalkostnader: Välj medfinansiär i rullistan nedan</t>
  </si>
  <si>
    <t>Övriga kostnader: Välj medfinansiär i rullistan nedan</t>
  </si>
  <si>
    <t>Kostnadsslag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</si>
  <si>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</si>
  <si>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</si>
  <si>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</si>
  <si>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</si>
  <si>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</si>
  <si>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</si>
  <si>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</si>
  <si>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</si>
  <si>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</si>
  <si>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</si>
  <si>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</si>
  <si>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</si>
  <si>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</si>
  <si>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</si>
  <si>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Kostnader av regionalfondskaraktär (ERUF)</t>
  </si>
  <si>
    <t>Summa kostnader</t>
  </si>
  <si>
    <t>ESF-stöd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</si>
  <si>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</si>
  <si>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</si>
  <si>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</si>
  <si>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</si>
  <si>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</si>
  <si>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</si>
  <si>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</si>
  <si>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</si>
  <si>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</si>
  <si>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</si>
  <si>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</si>
  <si>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</si>
  <si>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</si>
  <si>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</si>
  <si>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</si>
  <si>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</si>
  <si>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6/10</t>
  </si>
  <si>
    <t>Sida 5/10</t>
  </si>
  <si>
    <t>PO1</t>
  </si>
  <si>
    <t>PO2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</si>
  <si>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</si>
  <si>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</si>
  <si>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</si>
  <si>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</si>
  <si>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</si>
  <si>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</si>
  <si>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</si>
  <si>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</si>
  <si>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</si>
  <si>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större projekt (+10 mljoner ESF-stöd)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</si>
  <si>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</si>
  <si>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</si>
  <si>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</si>
  <si>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</si>
  <si>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</si>
  <si>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</si>
  <si>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</si>
  <si>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</si>
  <si>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</si>
  <si>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</si>
  <si>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</si>
  <si>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</si>
  <si>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</si>
  <si>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större projekt (+10 mljoner ESF-stöd)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</si>
  <si>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</si>
  <si>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</si>
  <si>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</si>
  <si>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</si>
  <si>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fead</t>
  </si>
  <si>
    <t>Kostnader Fead (Planerings och analysfas)</t>
  </si>
  <si>
    <t>Total månadskostnad vid heltid</t>
  </si>
  <si>
    <t>Sysselsättningsgrad i projektet (%)</t>
  </si>
  <si>
    <t>Indirekta kostnader i procent av lönekonstnaderna (ska styrkas med bilagor, se anvisningarna)</t>
  </si>
  <si>
    <t>Extern sakkunskap och externa tjänster</t>
  </si>
  <si>
    <t>Övrig kommentar</t>
  </si>
  <si>
    <t>Fead-finansiering</t>
  </si>
  <si>
    <t>Avgår intäkter (samtliga faser)</t>
  </si>
  <si>
    <t>Beskrivning av intäkter</t>
  </si>
  <si>
    <t xml:space="preserve">Summa intäkter </t>
  </si>
  <si>
    <t>Utrustning, materiel, administration och lokaler</t>
  </si>
  <si>
    <t>Kostnader Fead (Genomförande- och avslutsfas)</t>
  </si>
  <si>
    <t>Kostnader Fead (Planerings- och analysfas)</t>
  </si>
  <si>
    <t>Personalkostnader: Namn och roll</t>
  </si>
  <si>
    <t>Total timkostnad</t>
  </si>
  <si>
    <t>Arbetade timmar</t>
  </si>
  <si>
    <t>För personal som jobbar hel- eller deltid i projektet</t>
  </si>
  <si>
    <t>Personal som redovisar timmar</t>
  </si>
  <si>
    <t>Leverantör</t>
  </si>
  <si>
    <t>Verifikationsnummer</t>
  </si>
  <si>
    <t>Betaldatum</t>
  </si>
  <si>
    <t>Sammanställning kostnader</t>
  </si>
  <si>
    <t>Har redovisad kostnad legat till grund för annat offentligt stöd/EU-stöd?</t>
  </si>
  <si>
    <t>Har åtgärder för information och publicitet vidtagits i enlighet med kommissionens föreskrifter (223/2014)?</t>
  </si>
  <si>
    <t>Ort och datum:</t>
  </si>
  <si>
    <t>Behörig företrädares namn:</t>
  </si>
  <si>
    <t>Behörig företrädares underskrift:</t>
  </si>
  <si>
    <t>Projektägare:</t>
  </si>
  <si>
    <t>Projektnummer:</t>
  </si>
  <si>
    <t>Organisationsnummer:</t>
  </si>
  <si>
    <t>Ansökningsperiod:</t>
  </si>
  <si>
    <t>Projektnamn:</t>
  </si>
  <si>
    <t>Bankgiro/postgiro:</t>
  </si>
  <si>
    <t>Ansökan om utbetalning</t>
  </si>
  <si>
    <t>Översikt</t>
  </si>
</sst>
</file>

<file path=xl/styles.xml><?xml version="1.0" encoding="utf-8"?>
<styleSheet xmlns="http://schemas.openxmlformats.org/spreadsheetml/2006/main">
  <numFmts count="2">
    <numFmt numFmtId="6" formatCode="#,##0\ &quot;kr&quot;;[Red]\-#,##0\ &quot;kr&quot;"/>
    <numFmt numFmtId="164" formatCode="#,##0\ &quot;kr&quot;"/>
  </numFmts>
  <fonts count="30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8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00">
    <xf numFmtId="0" fontId="0" fillId="0" borderId="0"/>
    <xf numFmtId="0" fontId="4" fillId="2" borderId="6" applyNumberFormat="0" applyFont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1" fillId="3" borderId="2" xfId="0" applyFont="1" applyFill="1" applyBorder="1" applyAlignment="1" applyProtection="1">
      <protection hidden="1"/>
    </xf>
    <xf numFmtId="0" fontId="7" fillId="0" borderId="0" xfId="0" applyFont="1"/>
    <xf numFmtId="3" fontId="8" fillId="0" borderId="2" xfId="0" applyNumberFormat="1" applyFont="1" applyFill="1" applyBorder="1" applyProtection="1">
      <protection hidden="1"/>
    </xf>
    <xf numFmtId="164" fontId="1" fillId="3" borderId="2" xfId="0" applyNumberFormat="1" applyFont="1" applyFill="1" applyBorder="1" applyAlignment="1" applyProtection="1">
      <protection hidden="1"/>
    </xf>
    <xf numFmtId="0" fontId="9" fillId="0" borderId="4" xfId="0" applyFont="1" applyFill="1" applyBorder="1" applyAlignment="1" applyProtection="1">
      <alignment vertical="top"/>
      <protection hidden="1"/>
    </xf>
    <xf numFmtId="3" fontId="7" fillId="0" borderId="3" xfId="0" applyNumberFormat="1" applyFont="1" applyBorder="1"/>
    <xf numFmtId="0" fontId="9" fillId="0" borderId="3" xfId="0" applyFont="1" applyFill="1" applyBorder="1" applyAlignment="1" applyProtection="1">
      <alignment vertical="top"/>
      <protection hidden="1"/>
    </xf>
    <xf numFmtId="10" fontId="1" fillId="3" borderId="2" xfId="0" applyNumberFormat="1" applyFont="1" applyFill="1" applyBorder="1" applyAlignment="1" applyProtection="1">
      <protection hidden="1"/>
    </xf>
    <xf numFmtId="0" fontId="10" fillId="3" borderId="2" xfId="0" applyFont="1" applyFill="1" applyBorder="1" applyAlignment="1" applyProtection="1">
      <protection hidden="1"/>
    </xf>
    <xf numFmtId="3" fontId="10" fillId="3" borderId="2" xfId="0" applyNumberFormat="1" applyFont="1" applyFill="1" applyBorder="1" applyAlignment="1" applyProtection="1">
      <protection hidden="1"/>
    </xf>
    <xf numFmtId="164" fontId="11" fillId="0" borderId="0" xfId="0" applyNumberFormat="1" applyFont="1" applyFill="1" applyBorder="1"/>
    <xf numFmtId="0" fontId="11" fillId="0" borderId="0" xfId="0" applyFont="1"/>
    <xf numFmtId="0" fontId="11" fillId="6" borderId="2" xfId="0" applyFont="1" applyFill="1" applyBorder="1" applyAlignment="1" applyProtection="1">
      <alignment horizontal="left"/>
      <protection locked="0"/>
    </xf>
    <xf numFmtId="164" fontId="11" fillId="0" borderId="0" xfId="1" applyNumberFormat="1" applyFont="1" applyFill="1" applyBorder="1"/>
    <xf numFmtId="0" fontId="11" fillId="6" borderId="2" xfId="0" applyFont="1" applyFill="1" applyBorder="1" applyProtection="1">
      <protection locked="0"/>
    </xf>
    <xf numFmtId="0" fontId="11" fillId="6" borderId="2" xfId="0" applyNumberFormat="1" applyFont="1" applyFill="1" applyBorder="1" applyProtection="1">
      <protection locked="0"/>
    </xf>
    <xf numFmtId="0" fontId="11" fillId="0" borderId="0" xfId="0" applyFont="1" applyFill="1" applyBorder="1"/>
    <xf numFmtId="0" fontId="13" fillId="0" borderId="0" xfId="0" applyFont="1" applyFill="1" applyBorder="1"/>
    <xf numFmtId="0" fontId="13" fillId="6" borderId="9" xfId="0" applyFont="1" applyFill="1" applyBorder="1"/>
    <xf numFmtId="49" fontId="13" fillId="0" borderId="9" xfId="0" applyNumberFormat="1" applyFont="1" applyBorder="1"/>
    <xf numFmtId="0" fontId="11" fillId="0" borderId="9" xfId="0" applyFont="1" applyFill="1" applyBorder="1"/>
    <xf numFmtId="49" fontId="11" fillId="0" borderId="0" xfId="0" applyNumberFormat="1" applyFont="1"/>
    <xf numFmtId="3" fontId="13" fillId="0" borderId="9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3" fillId="0" borderId="9" xfId="0" applyNumberFormat="1" applyFont="1" applyFill="1" applyBorder="1"/>
    <xf numFmtId="164" fontId="13" fillId="3" borderId="2" xfId="0" applyNumberFormat="1" applyFont="1" applyFill="1" applyBorder="1"/>
    <xf numFmtId="49" fontId="10" fillId="3" borderId="2" xfId="0" applyNumberFormat="1" applyFont="1" applyFill="1" applyBorder="1" applyAlignment="1" applyProtection="1">
      <protection hidden="1"/>
    </xf>
    <xf numFmtId="3" fontId="12" fillId="0" borderId="0" xfId="0" applyNumberFormat="1" applyFont="1" applyFill="1" applyBorder="1" applyAlignment="1" applyProtection="1">
      <alignment horizontal="right"/>
      <protection hidden="1"/>
    </xf>
    <xf numFmtId="3" fontId="11" fillId="0" borderId="0" xfId="0" applyNumberFormat="1" applyFont="1" applyFill="1" applyBorder="1" applyAlignment="1" applyProtection="1">
      <alignment horizontal="right"/>
      <protection locked="0" hidden="1"/>
    </xf>
    <xf numFmtId="9" fontId="11" fillId="0" borderId="0" xfId="2" applyFont="1" applyFill="1" applyBorder="1" applyAlignment="1" applyProtection="1">
      <alignment horizontal="right"/>
      <protection locked="0" hidden="1"/>
    </xf>
    <xf numFmtId="0" fontId="16" fillId="3" borderId="2" xfId="0" applyFont="1" applyFill="1" applyBorder="1" applyAlignment="1" applyProtection="1">
      <protection hidden="1"/>
    </xf>
    <xf numFmtId="0" fontId="13" fillId="6" borderId="0" xfId="0" applyFont="1" applyFill="1" applyBorder="1"/>
    <xf numFmtId="49" fontId="13" fillId="0" borderId="0" xfId="0" applyNumberFormat="1" applyFont="1" applyBorder="1"/>
    <xf numFmtId="0" fontId="12" fillId="0" borderId="11" xfId="0" applyFont="1" applyFill="1" applyBorder="1" applyAlignment="1" applyProtection="1">
      <alignment vertical="top"/>
      <protection hidden="1"/>
    </xf>
    <xf numFmtId="0" fontId="12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1" fillId="0" borderId="2" xfId="0" applyNumberFormat="1" applyFont="1" applyFill="1" applyBorder="1" applyAlignment="1" applyProtection="1">
      <alignment vertical="top" wrapText="1"/>
      <protection locked="0"/>
    </xf>
    <xf numFmtId="49" fontId="11" fillId="0" borderId="2" xfId="1" applyNumberFormat="1" applyFont="1" applyFill="1" applyBorder="1" applyAlignment="1" applyProtection="1">
      <alignment vertical="top" wrapText="1"/>
      <protection locked="0"/>
    </xf>
    <xf numFmtId="49" fontId="11" fillId="0" borderId="0" xfId="0" applyNumberFormat="1" applyFont="1" applyFill="1" applyBorder="1" applyAlignment="1">
      <alignment vertical="top" wrapText="1"/>
    </xf>
    <xf numFmtId="0" fontId="13" fillId="8" borderId="2" xfId="0" applyFont="1" applyFill="1" applyBorder="1"/>
    <xf numFmtId="0" fontId="13" fillId="8" borderId="1" xfId="0" applyFont="1" applyFill="1" applyBorder="1"/>
    <xf numFmtId="0" fontId="13" fillId="9" borderId="2" xfId="0" applyFont="1" applyFill="1" applyBorder="1"/>
    <xf numFmtId="0" fontId="13" fillId="9" borderId="1" xfId="0" applyFont="1" applyFill="1" applyBorder="1"/>
    <xf numFmtId="0" fontId="11" fillId="8" borderId="2" xfId="0" applyFont="1" applyFill="1" applyBorder="1"/>
    <xf numFmtId="0" fontId="11" fillId="8" borderId="1" xfId="0" applyFont="1" applyFill="1" applyBorder="1"/>
    <xf numFmtId="0" fontId="11" fillId="9" borderId="2" xfId="0" applyFont="1" applyFill="1" applyBorder="1"/>
    <xf numFmtId="9" fontId="12" fillId="8" borderId="1" xfId="0" applyNumberFormat="1" applyFont="1" applyFill="1" applyBorder="1" applyAlignment="1" applyProtection="1">
      <protection hidden="1"/>
    </xf>
    <xf numFmtId="0" fontId="11" fillId="9" borderId="1" xfId="0" applyFont="1" applyFill="1" applyBorder="1"/>
    <xf numFmtId="164" fontId="11" fillId="8" borderId="2" xfId="0" applyNumberFormat="1" applyFont="1" applyFill="1" applyBorder="1"/>
    <xf numFmtId="0" fontId="11" fillId="8" borderId="2" xfId="0" applyFont="1" applyFill="1" applyBorder="1" applyAlignment="1">
      <alignment wrapText="1"/>
    </xf>
    <xf numFmtId="0" fontId="12" fillId="8" borderId="2" xfId="0" applyFont="1" applyFill="1" applyBorder="1" applyAlignment="1" applyProtection="1">
      <protection hidden="1"/>
    </xf>
    <xf numFmtId="3" fontId="12" fillId="6" borderId="2" xfId="0" applyNumberFormat="1" applyFont="1" applyFill="1" applyBorder="1" applyAlignment="1" applyProtection="1">
      <alignment horizontal="right"/>
      <protection locked="0"/>
    </xf>
    <xf numFmtId="0" fontId="11" fillId="0" borderId="2" xfId="0" applyFont="1" applyBorder="1" applyProtection="1">
      <protection locked="0"/>
    </xf>
    <xf numFmtId="3" fontId="12" fillId="4" borderId="2" xfId="0" applyNumberFormat="1" applyFont="1" applyFill="1" applyBorder="1" applyAlignment="1" applyProtection="1">
      <alignment vertical="center"/>
    </xf>
    <xf numFmtId="3" fontId="11" fillId="0" borderId="2" xfId="0" applyNumberFormat="1" applyFont="1" applyBorder="1" applyProtection="1">
      <protection locked="0"/>
    </xf>
    <xf numFmtId="0" fontId="12" fillId="4" borderId="2" xfId="0" applyFont="1" applyFill="1" applyBorder="1" applyAlignment="1" applyProtection="1">
      <alignment vertical="top"/>
    </xf>
    <xf numFmtId="0" fontId="11" fillId="6" borderId="2" xfId="0" applyNumberFormat="1" applyFont="1" applyFill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1" fillId="4" borderId="2" xfId="0" applyNumberFormat="1" applyFont="1" applyFill="1" applyBorder="1" applyProtection="1"/>
    <xf numFmtId="3" fontId="12" fillId="4" borderId="2" xfId="0" applyNumberFormat="1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protection locked="0"/>
    </xf>
    <xf numFmtId="0" fontId="14" fillId="7" borderId="7" xfId="0" applyFont="1" applyFill="1" applyBorder="1" applyProtection="1">
      <protection locked="0"/>
    </xf>
    <xf numFmtId="3" fontId="14" fillId="7" borderId="8" xfId="0" applyNumberFormat="1" applyFont="1" applyFill="1" applyBorder="1" applyAlignment="1" applyProtection="1">
      <alignment wrapText="1"/>
      <protection locked="0"/>
    </xf>
    <xf numFmtId="10" fontId="14" fillId="7" borderId="8" xfId="0" applyNumberFormat="1" applyFont="1" applyFill="1" applyBorder="1" applyAlignment="1" applyProtection="1">
      <alignment wrapText="1"/>
      <protection locked="0"/>
    </xf>
    <xf numFmtId="0" fontId="14" fillId="7" borderId="8" xfId="0" applyFont="1" applyFill="1" applyBorder="1" applyAlignment="1" applyProtection="1">
      <alignment wrapText="1"/>
      <protection locked="0"/>
    </xf>
    <xf numFmtId="0" fontId="14" fillId="7" borderId="8" xfId="0" applyFont="1" applyFill="1" applyBorder="1" applyProtection="1">
      <protection locked="0"/>
    </xf>
    <xf numFmtId="3" fontId="14" fillId="5" borderId="8" xfId="0" applyNumberFormat="1" applyFont="1" applyFill="1" applyBorder="1" applyAlignment="1" applyProtection="1">
      <alignment vertical="center"/>
    </xf>
    <xf numFmtId="9" fontId="14" fillId="5" borderId="8" xfId="0" applyNumberFormat="1" applyFont="1" applyFill="1" applyBorder="1" applyAlignment="1" applyProtection="1">
      <alignment vertical="center"/>
    </xf>
    <xf numFmtId="3" fontId="14" fillId="5" borderId="8" xfId="0" applyNumberFormat="1" applyFont="1" applyFill="1" applyBorder="1" applyAlignment="1" applyProtection="1">
      <alignment horizontal="right"/>
    </xf>
    <xf numFmtId="0" fontId="11" fillId="8" borderId="12" xfId="0" applyFont="1" applyFill="1" applyBorder="1"/>
    <xf numFmtId="2" fontId="12" fillId="6" borderId="2" xfId="0" applyNumberFormat="1" applyFont="1" applyFill="1" applyBorder="1" applyAlignment="1" applyProtection="1">
      <protection locked="0"/>
    </xf>
    <xf numFmtId="2" fontId="11" fillId="6" borderId="2" xfId="0" applyNumberFormat="1" applyFont="1" applyFill="1" applyBorder="1" applyProtection="1">
      <protection locked="0"/>
    </xf>
    <xf numFmtId="2" fontId="11" fillId="6" borderId="2" xfId="0" applyNumberFormat="1" applyFont="1" applyFill="1" applyBorder="1" applyAlignment="1" applyProtection="1">
      <alignment wrapText="1"/>
      <protection locked="0"/>
    </xf>
    <xf numFmtId="0" fontId="20" fillId="0" borderId="0" xfId="0" applyFont="1"/>
    <xf numFmtId="3" fontId="11" fillId="0" borderId="0" xfId="0" applyNumberFormat="1" applyFont="1" applyFill="1" applyBorder="1"/>
    <xf numFmtId="0" fontId="11" fillId="9" borderId="13" xfId="0" applyFont="1" applyFill="1" applyBorder="1"/>
    <xf numFmtId="0" fontId="11" fillId="6" borderId="1" xfId="0" applyNumberFormat="1" applyFont="1" applyFill="1" applyBorder="1" applyAlignment="1" applyProtection="1">
      <protection locked="0"/>
    </xf>
    <xf numFmtId="49" fontId="11" fillId="0" borderId="2" xfId="0" applyNumberFormat="1" applyFont="1" applyFill="1" applyBorder="1" applyAlignment="1">
      <alignment vertical="top" wrapText="1"/>
    </xf>
    <xf numFmtId="0" fontId="21" fillId="0" borderId="0" xfId="399" applyAlignment="1" applyProtection="1"/>
    <xf numFmtId="0" fontId="13" fillId="0" borderId="2" xfId="0" applyFont="1" applyBorder="1" applyAlignment="1" applyProtection="1">
      <protection locked="0"/>
    </xf>
    <xf numFmtId="0" fontId="20" fillId="0" borderId="2" xfId="0" applyFont="1" applyBorder="1" applyProtection="1"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9" fontId="12" fillId="0" borderId="2" xfId="2" applyFont="1" applyFill="1" applyBorder="1" applyAlignment="1" applyProtection="1">
      <alignment vertical="top"/>
      <protection locked="0"/>
    </xf>
    <xf numFmtId="0" fontId="22" fillId="0" borderId="0" xfId="0" applyFont="1"/>
    <xf numFmtId="0" fontId="11" fillId="0" borderId="2" xfId="0" applyFont="1" applyFill="1" applyBorder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11" fillId="4" borderId="2" xfId="0" applyFont="1" applyFill="1" applyBorder="1" applyProtection="1"/>
    <xf numFmtId="49" fontId="11" fillId="0" borderId="2" xfId="0" applyNumberFormat="1" applyFont="1" applyFill="1" applyBorder="1" applyAlignment="1" applyProtection="1">
      <alignment vertical="top" wrapText="1"/>
    </xf>
    <xf numFmtId="0" fontId="11" fillId="6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top"/>
    </xf>
    <xf numFmtId="9" fontId="12" fillId="0" borderId="0" xfId="2" applyFont="1" applyFill="1" applyBorder="1" applyAlignment="1" applyProtection="1">
      <alignment vertical="top"/>
    </xf>
    <xf numFmtId="2" fontId="12" fillId="6" borderId="0" xfId="0" applyNumberFormat="1" applyFont="1" applyFill="1" applyBorder="1" applyAlignment="1" applyProtection="1"/>
    <xf numFmtId="3" fontId="12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Font="1" applyFill="1" applyBorder="1" applyProtection="1"/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Protection="1"/>
    <xf numFmtId="3" fontId="16" fillId="3" borderId="2" xfId="0" applyNumberFormat="1" applyFont="1" applyFill="1" applyBorder="1" applyProtection="1"/>
    <xf numFmtId="49" fontId="16" fillId="3" borderId="2" xfId="0" applyNumberFormat="1" applyFont="1" applyFill="1" applyBorder="1" applyAlignment="1" applyProtection="1">
      <alignment vertical="top" wrapText="1"/>
    </xf>
    <xf numFmtId="0" fontId="13" fillId="6" borderId="9" xfId="0" applyFont="1" applyFill="1" applyBorder="1" applyProtection="1"/>
    <xf numFmtId="49" fontId="13" fillId="0" borderId="9" xfId="0" applyNumberFormat="1" applyFont="1" applyBorder="1" applyProtection="1"/>
    <xf numFmtId="164" fontId="13" fillId="0" borderId="9" xfId="0" applyNumberFormat="1" applyFont="1" applyBorder="1" applyProtection="1"/>
    <xf numFmtId="49" fontId="11" fillId="0" borderId="9" xfId="0" applyNumberFormat="1" applyFont="1" applyFill="1" applyBorder="1" applyAlignment="1" applyProtection="1">
      <alignment vertical="top" wrapText="1"/>
    </xf>
    <xf numFmtId="0" fontId="11" fillId="0" borderId="0" xfId="0" applyFont="1" applyProtection="1"/>
    <xf numFmtId="49" fontId="11" fillId="0" borderId="0" xfId="0" applyNumberFormat="1" applyFont="1" applyProtection="1"/>
    <xf numFmtId="0" fontId="13" fillId="0" borderId="10" xfId="0" applyFont="1" applyBorder="1" applyAlignment="1" applyProtection="1">
      <alignment horizontal="center"/>
    </xf>
    <xf numFmtId="3" fontId="7" fillId="0" borderId="5" xfId="2" applyNumberFormat="1" applyFont="1" applyFill="1" applyBorder="1" applyAlignment="1" applyProtection="1">
      <alignment horizontal="right"/>
    </xf>
    <xf numFmtId="1" fontId="12" fillId="0" borderId="2" xfId="2" applyNumberFormat="1" applyFont="1" applyFill="1" applyBorder="1" applyAlignment="1" applyProtection="1">
      <alignment vertical="top"/>
      <protection locked="0"/>
    </xf>
    <xf numFmtId="0" fontId="1" fillId="10" borderId="2" xfId="0" applyFont="1" applyFill="1" applyBorder="1" applyAlignment="1" applyProtection="1">
      <protection hidden="1"/>
    </xf>
    <xf numFmtId="164" fontId="1" fillId="10" borderId="2" xfId="0" applyNumberFormat="1" applyFont="1" applyFill="1" applyBorder="1" applyAlignment="1" applyProtection="1">
      <protection hidden="1"/>
    </xf>
    <xf numFmtId="0" fontId="10" fillId="10" borderId="7" xfId="0" applyFont="1" applyFill="1" applyBorder="1" applyAlignment="1" applyProtection="1"/>
    <xf numFmtId="3" fontId="10" fillId="10" borderId="7" xfId="0" applyNumberFormat="1" applyFont="1" applyFill="1" applyBorder="1" applyAlignment="1" applyProtection="1"/>
    <xf numFmtId="49" fontId="10" fillId="10" borderId="7" xfId="0" applyNumberFormat="1" applyFont="1" applyFill="1" applyBorder="1" applyAlignment="1" applyProtection="1">
      <alignment vertical="top" wrapText="1"/>
    </xf>
    <xf numFmtId="0" fontId="10" fillId="10" borderId="2" xfId="0" applyFont="1" applyFill="1" applyBorder="1" applyAlignment="1" applyProtection="1"/>
    <xf numFmtId="0" fontId="13" fillId="10" borderId="2" xfId="0" applyFont="1" applyFill="1" applyBorder="1" applyProtection="1"/>
    <xf numFmtId="3" fontId="10" fillId="10" borderId="2" xfId="0" applyNumberFormat="1" applyFont="1" applyFill="1" applyBorder="1" applyAlignment="1" applyProtection="1"/>
    <xf numFmtId="49" fontId="10" fillId="10" borderId="2" xfId="0" applyNumberFormat="1" applyFont="1" applyFill="1" applyBorder="1" applyAlignment="1" applyProtection="1">
      <alignment vertical="top" wrapText="1"/>
    </xf>
    <xf numFmtId="3" fontId="12" fillId="11" borderId="2" xfId="0" applyNumberFormat="1" applyFont="1" applyFill="1" applyBorder="1" applyAlignment="1" applyProtection="1">
      <alignment vertical="center"/>
      <protection hidden="1"/>
    </xf>
    <xf numFmtId="3" fontId="12" fillId="11" borderId="2" xfId="0" applyNumberFormat="1" applyFont="1" applyFill="1" applyBorder="1" applyAlignment="1" applyProtection="1">
      <alignment vertical="center"/>
    </xf>
    <xf numFmtId="0" fontId="11" fillId="11" borderId="2" xfId="0" applyFont="1" applyFill="1" applyBorder="1" applyAlignment="1" applyProtection="1">
      <alignment horizontal="left"/>
    </xf>
    <xf numFmtId="0" fontId="12" fillId="11" borderId="2" xfId="0" applyFont="1" applyFill="1" applyBorder="1" applyAlignment="1" applyProtection="1">
      <alignment vertical="top"/>
    </xf>
    <xf numFmtId="9" fontId="12" fillId="11" borderId="2" xfId="2" applyFont="1" applyFill="1" applyBorder="1" applyAlignment="1" applyProtection="1">
      <alignment vertical="top"/>
    </xf>
    <xf numFmtId="2" fontId="12" fillId="11" borderId="2" xfId="0" applyNumberFormat="1" applyFont="1" applyFill="1" applyBorder="1" applyAlignment="1" applyProtection="1"/>
    <xf numFmtId="0" fontId="11" fillId="11" borderId="2" xfId="0" applyFont="1" applyFill="1" applyBorder="1" applyProtection="1"/>
    <xf numFmtId="0" fontId="11" fillId="11" borderId="2" xfId="0" applyNumberFormat="1" applyFont="1" applyFill="1" applyBorder="1" applyAlignment="1" applyProtection="1"/>
    <xf numFmtId="0" fontId="11" fillId="11" borderId="2" xfId="0" applyNumberFormat="1" applyFont="1" applyFill="1" applyBorder="1" applyProtection="1"/>
    <xf numFmtId="49" fontId="11" fillId="11" borderId="2" xfId="0" applyNumberFormat="1" applyFont="1" applyFill="1" applyBorder="1" applyAlignment="1" applyProtection="1">
      <alignment vertical="top" wrapText="1"/>
      <protection locked="0"/>
    </xf>
    <xf numFmtId="0" fontId="11" fillId="11" borderId="2" xfId="0" applyFont="1" applyFill="1" applyBorder="1"/>
    <xf numFmtId="0" fontId="11" fillId="6" borderId="1" xfId="0" applyNumberFormat="1" applyFont="1" applyFill="1" applyBorder="1" applyAlignment="1" applyProtection="1">
      <protection locked="0"/>
    </xf>
    <xf numFmtId="0" fontId="13" fillId="0" borderId="10" xfId="0" applyFont="1" applyBorder="1" applyAlignment="1" applyProtection="1">
      <alignment horizontal="center"/>
    </xf>
    <xf numFmtId="3" fontId="25" fillId="10" borderId="10" xfId="0" applyNumberFormat="1" applyFont="1" applyFill="1" applyBorder="1"/>
    <xf numFmtId="0" fontId="7" fillId="0" borderId="10" xfId="0" applyFont="1" applyBorder="1"/>
    <xf numFmtId="0" fontId="26" fillId="0" borderId="0" xfId="0" applyFont="1"/>
    <xf numFmtId="0" fontId="27" fillId="10" borderId="16" xfId="0" applyFont="1" applyFill="1" applyBorder="1" applyAlignment="1">
      <alignment vertical="center"/>
    </xf>
    <xf numFmtId="0" fontId="13" fillId="0" borderId="10" xfId="0" applyFont="1" applyBorder="1" applyAlignment="1">
      <alignment horizontal="center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3" fillId="11" borderId="1" xfId="0" applyFont="1" applyFill="1" applyBorder="1" applyAlignment="1">
      <alignment horizontal="left"/>
    </xf>
    <xf numFmtId="0" fontId="13" fillId="11" borderId="15" xfId="0" applyFont="1" applyFill="1" applyBorder="1" applyAlignment="1">
      <alignment horizontal="left"/>
    </xf>
    <xf numFmtId="0" fontId="13" fillId="11" borderId="14" xfId="0" applyFont="1" applyFill="1" applyBorder="1" applyAlignment="1">
      <alignment horizontal="left"/>
    </xf>
    <xf numFmtId="9" fontId="11" fillId="0" borderId="2" xfId="2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left"/>
    </xf>
    <xf numFmtId="0" fontId="10" fillId="10" borderId="15" xfId="0" applyFont="1" applyFill="1" applyBorder="1" applyAlignment="1" applyProtection="1">
      <alignment horizontal="left"/>
    </xf>
    <xf numFmtId="0" fontId="10" fillId="10" borderId="14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3" fillId="10" borderId="2" xfId="0" applyFont="1" applyFill="1" applyBorder="1" applyAlignment="1" applyProtection="1">
      <alignment horizontal="center"/>
    </xf>
    <xf numFmtId="0" fontId="11" fillId="6" borderId="1" xfId="0" applyNumberFormat="1" applyFont="1" applyFill="1" applyBorder="1" applyAlignment="1" applyProtection="1">
      <alignment horizontal="center"/>
      <protection locked="0"/>
    </xf>
    <xf numFmtId="0" fontId="11" fillId="6" borderId="14" xfId="0" applyNumberFormat="1" applyFont="1" applyFill="1" applyBorder="1" applyAlignment="1" applyProtection="1">
      <alignment horizontal="center"/>
      <protection locked="0"/>
    </xf>
    <xf numFmtId="0" fontId="11" fillId="6" borderId="1" xfId="0" applyNumberFormat="1" applyFont="1" applyFill="1" applyBorder="1" applyAlignment="1" applyProtection="1">
      <protection locked="0"/>
    </xf>
    <xf numFmtId="0" fontId="11" fillId="6" borderId="14" xfId="0" applyNumberFormat="1" applyFont="1" applyFill="1" applyBorder="1" applyAlignment="1" applyProtection="1">
      <protection locked="0"/>
    </xf>
    <xf numFmtId="0" fontId="11" fillId="11" borderId="1" xfId="0" applyNumberFormat="1" applyFont="1" applyFill="1" applyBorder="1" applyAlignment="1" applyProtection="1">
      <alignment horizontal="center"/>
    </xf>
    <xf numFmtId="0" fontId="11" fillId="11" borderId="14" xfId="0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center"/>
    </xf>
    <xf numFmtId="0" fontId="24" fillId="10" borderId="17" xfId="0" applyFont="1" applyFill="1" applyBorder="1"/>
    <xf numFmtId="0" fontId="25" fillId="12" borderId="16" xfId="0" applyFont="1" applyFill="1" applyBorder="1"/>
    <xf numFmtId="0" fontId="0" fillId="0" borderId="18" xfId="0" applyFill="1" applyBorder="1" applyAlignment="1" applyProtection="1">
      <alignment vertical="center"/>
      <protection locked="0"/>
    </xf>
    <xf numFmtId="0" fontId="7" fillId="0" borderId="0" xfId="0" applyFont="1" applyBorder="1"/>
    <xf numFmtId="0" fontId="1" fillId="10" borderId="16" xfId="0" applyFont="1" applyFill="1" applyBorder="1" applyAlignment="1" applyProtection="1">
      <alignment horizontal="left"/>
      <protection hidden="1"/>
    </xf>
    <xf numFmtId="0" fontId="1" fillId="10" borderId="11" xfId="0" applyFont="1" applyFill="1" applyBorder="1" applyAlignment="1" applyProtection="1">
      <alignment horizontal="left"/>
      <protection hidden="1"/>
    </xf>
    <xf numFmtId="0" fontId="9" fillId="0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/>
    <xf numFmtId="3" fontId="24" fillId="0" borderId="0" xfId="0" applyNumberFormat="1" applyFont="1" applyFill="1" applyBorder="1" applyAlignment="1" applyProtection="1">
      <alignment horizontal="right"/>
    </xf>
    <xf numFmtId="0" fontId="7" fillId="10" borderId="0" xfId="0" applyFont="1" applyFill="1"/>
    <xf numFmtId="0" fontId="28" fillId="10" borderId="13" xfId="0" applyFont="1" applyFill="1" applyBorder="1" applyAlignment="1" applyProtection="1">
      <alignment horizontal="right"/>
    </xf>
    <xf numFmtId="0" fontId="7" fillId="10" borderId="11" xfId="0" applyFont="1" applyFill="1" applyBorder="1"/>
    <xf numFmtId="0" fontId="28" fillId="10" borderId="16" xfId="0" applyFont="1" applyFill="1" applyBorder="1" applyAlignment="1" applyProtection="1">
      <alignment horizontal="right"/>
    </xf>
    <xf numFmtId="0" fontId="28" fillId="10" borderId="13" xfId="0" applyFont="1" applyFill="1" applyBorder="1" applyAlignment="1" applyProtection="1">
      <alignment horizontal="left"/>
    </xf>
    <xf numFmtId="0" fontId="7" fillId="10" borderId="0" xfId="0" applyFont="1" applyFill="1" applyBorder="1"/>
    <xf numFmtId="0" fontId="28" fillId="10" borderId="18" xfId="0" applyFont="1" applyFill="1" applyBorder="1" applyAlignment="1" applyProtection="1">
      <alignment horizontal="left"/>
    </xf>
    <xf numFmtId="0" fontId="7" fillId="10" borderId="10" xfId="0" applyFont="1" applyFill="1" applyBorder="1"/>
    <xf numFmtId="0" fontId="28" fillId="10" borderId="18" xfId="0" applyFont="1" applyFill="1" applyBorder="1" applyAlignment="1" applyProtection="1">
      <alignment horizontal="right"/>
    </xf>
    <xf numFmtId="0" fontId="7" fillId="0" borderId="0" xfId="0" applyFont="1" applyFill="1"/>
    <xf numFmtId="0" fontId="28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/>
    <xf numFmtId="0" fontId="28" fillId="0" borderId="11" xfId="0" applyFont="1" applyFill="1" applyBorder="1" applyAlignment="1" applyProtection="1">
      <alignment horizontal="left"/>
    </xf>
    <xf numFmtId="0" fontId="7" fillId="0" borderId="11" xfId="0" applyFont="1" applyBorder="1"/>
    <xf numFmtId="0" fontId="28" fillId="0" borderId="11" xfId="0" applyFont="1" applyFill="1" applyBorder="1" applyAlignment="1" applyProtection="1">
      <alignment horizontal="right"/>
    </xf>
    <xf numFmtId="0" fontId="27" fillId="10" borderId="18" xfId="0" applyFont="1" applyFill="1" applyBorder="1" applyAlignment="1">
      <alignment horizontal="left" vertical="center" wrapText="1"/>
    </xf>
    <xf numFmtId="3" fontId="25" fillId="10" borderId="0" xfId="0" applyNumberFormat="1" applyFont="1" applyFill="1" applyBorder="1"/>
    <xf numFmtId="0" fontId="27" fillId="10" borderId="10" xfId="0" applyFont="1" applyFill="1" applyBorder="1" applyAlignment="1">
      <alignment horizontal="left" vertical="center" wrapText="1"/>
    </xf>
    <xf numFmtId="0" fontId="7" fillId="10" borderId="17" xfId="0" applyFont="1" applyFill="1" applyBorder="1"/>
    <xf numFmtId="0" fontId="7" fillId="10" borderId="8" xfId="0" applyFont="1" applyFill="1" applyBorder="1"/>
    <xf numFmtId="0" fontId="7" fillId="0" borderId="17" xfId="0" applyFont="1" applyBorder="1"/>
    <xf numFmtId="0" fontId="26" fillId="0" borderId="10" xfId="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10" borderId="20" xfId="0" applyFont="1" applyFill="1" applyBorder="1" applyAlignment="1" applyProtection="1">
      <alignment horizontal="left"/>
    </xf>
    <xf numFmtId="0" fontId="1" fillId="10" borderId="13" xfId="0" applyFont="1" applyFill="1" applyBorder="1" applyAlignment="1" applyProtection="1">
      <alignment horizontal="left"/>
      <protection hidden="1"/>
    </xf>
    <xf numFmtId="0" fontId="1" fillId="10" borderId="0" xfId="0" applyFont="1" applyFill="1" applyBorder="1" applyAlignment="1" applyProtection="1">
      <alignment horizontal="left"/>
      <protection hidden="1"/>
    </xf>
    <xf numFmtId="0" fontId="1" fillId="10" borderId="19" xfId="0" applyFont="1" applyFill="1" applyBorder="1" applyAlignment="1" applyProtection="1">
      <alignment horizontal="left"/>
      <protection hidden="1"/>
    </xf>
    <xf numFmtId="0" fontId="9" fillId="0" borderId="19" xfId="0" applyFont="1" applyFill="1" applyBorder="1" applyAlignment="1" applyProtection="1">
      <alignment horizontal="left"/>
      <protection hidden="1"/>
    </xf>
    <xf numFmtId="0" fontId="9" fillId="0" borderId="2" xfId="0" applyFont="1" applyFill="1" applyBorder="1" applyAlignment="1" applyProtection="1">
      <alignment horizontal="left"/>
      <protection hidden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2" xfId="0" applyFont="1" applyFill="1" applyBorder="1" applyAlignment="1" applyProtection="1">
      <alignment horizontal="left" vertical="top"/>
      <protection hidden="1"/>
    </xf>
    <xf numFmtId="0" fontId="9" fillId="0" borderId="13" xfId="0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 applyProtection="1">
      <alignment horizontal="left" vertical="top"/>
      <protection hidden="1"/>
    </xf>
    <xf numFmtId="0" fontId="9" fillId="0" borderId="19" xfId="0" applyFont="1" applyFill="1" applyBorder="1" applyAlignment="1" applyProtection="1">
      <alignment horizontal="left" vertical="top"/>
      <protection hidden="1"/>
    </xf>
    <xf numFmtId="0" fontId="1" fillId="10" borderId="17" xfId="0" applyFont="1" applyFill="1" applyBorder="1" applyAlignment="1" applyProtection="1">
      <alignment horizontal="left"/>
      <protection hidden="1"/>
    </xf>
    <xf numFmtId="0" fontId="1" fillId="10" borderId="18" xfId="0" applyFont="1" applyFill="1" applyBorder="1" applyAlignment="1" applyProtection="1">
      <alignment horizontal="left"/>
      <protection hidden="1"/>
    </xf>
    <xf numFmtId="0" fontId="1" fillId="10" borderId="10" xfId="0" applyFont="1" applyFill="1" applyBorder="1" applyAlignment="1" applyProtection="1">
      <alignment horizontal="left"/>
      <protection hidden="1"/>
    </xf>
    <xf numFmtId="0" fontId="1" fillId="10" borderId="8" xfId="0" applyFont="1" applyFill="1" applyBorder="1" applyAlignment="1" applyProtection="1">
      <alignment horizontal="left"/>
      <protection hidden="1"/>
    </xf>
    <xf numFmtId="3" fontId="7" fillId="0" borderId="3" xfId="0" applyNumberFormat="1" applyFont="1" applyFill="1" applyBorder="1" applyProtection="1">
      <protection hidden="1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28" fillId="0" borderId="13" xfId="0" applyFont="1" applyFill="1" applyBorder="1" applyAlignment="1" applyProtection="1"/>
    <xf numFmtId="0" fontId="28" fillId="0" borderId="13" xfId="0" applyFont="1" applyFill="1" applyBorder="1" applyAlignment="1" applyProtection="1">
      <alignment wrapText="1"/>
    </xf>
    <xf numFmtId="0" fontId="7" fillId="0" borderId="2" xfId="0" applyFont="1" applyBorder="1" applyProtection="1">
      <protection locked="0"/>
    </xf>
    <xf numFmtId="0" fontId="28" fillId="0" borderId="2" xfId="0" applyFont="1" applyFill="1" applyBorder="1" applyAlignment="1" applyProtection="1">
      <protection locked="0"/>
    </xf>
    <xf numFmtId="0" fontId="28" fillId="0" borderId="2" xfId="0" applyFont="1" applyFill="1" applyBorder="1" applyAlignment="1" applyProtection="1">
      <alignment wrapText="1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10" xfId="0" applyFill="1" applyBorder="1" applyAlignment="1" applyProtection="1">
      <alignment horizontal="center"/>
      <protection locked="0"/>
    </xf>
    <xf numFmtId="0" fontId="0" fillId="12" borderId="8" xfId="0" applyFill="1" applyBorder="1" applyAlignment="1" applyProtection="1">
      <alignment horizontal="center"/>
      <protection locked="0"/>
    </xf>
    <xf numFmtId="3" fontId="12" fillId="0" borderId="2" xfId="0" applyNumberFormat="1" applyFont="1" applyFill="1" applyBorder="1" applyAlignment="1" applyProtection="1">
      <alignment vertical="center"/>
      <protection locked="0" hidden="1"/>
    </xf>
    <xf numFmtId="0" fontId="0" fillId="0" borderId="18" xfId="0" applyFill="1" applyBorder="1" applyAlignment="1" applyProtection="1">
      <alignment vertical="center" wrapText="1"/>
      <protection locked="0"/>
    </xf>
  </cellXfs>
  <cellStyles count="400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26</xdr:row>
      <xdr:rowOff>19050</xdr:rowOff>
    </xdr:from>
    <xdr:to>
      <xdr:col>6</xdr:col>
      <xdr:colOff>0</xdr:colOff>
      <xdr:row>43</xdr:row>
      <xdr:rowOff>133350</xdr:rowOff>
    </xdr:to>
    <xdr:sp macro="" textlink="">
      <xdr:nvSpPr>
        <xdr:cNvPr id="4" name="textruta 3"/>
        <xdr:cNvSpPr txBox="1"/>
      </xdr:nvSpPr>
      <xdr:spPr>
        <a:xfrm>
          <a:off x="400051" y="2686050"/>
          <a:ext cx="5457824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4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Underlag till ansökan om utbetalning</a:t>
          </a:r>
        </a:p>
        <a:p>
          <a:r>
            <a:rPr lang="sv-SE" sz="1100" b="1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Obligatoriska underlag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läges- respektive slutrapport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ekonomiskt underlag som styrker riktigheten i uppgifterna om de stödberättigande utgifterna och intäkterna. Med ekonomiskt underlag avses kopior av bokföringsunderlag, såsom utdrag ur huvudbok, verifikationslista och andra handlingar ur bokföringen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om inte annat överenskommits med Svenska ESF-rådet, ska kopior på samtliga verifikat bifogas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verifiering av att utgiften är betald</a:t>
          </a:r>
        </a:p>
        <a:p>
          <a:endParaRPr lang="sv-SE" sz="1100" baseline="0" smtClean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sv-SE" sz="1100" b="1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Underlag som bifogas i förekommande fall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tidredovisning för personal, av projektägaren anställd personal som arbetar i projektet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kopior av lönespecifikation för anställda i projektet 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verifiering av intäkter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kopior på hyres-, leasing- och underentreprenörsavtal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underlag som visar att leasingavgift ej överstiger marknadsvärdet för tillgången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dokumentation avseende upphandling och köp av varor och tjänster</a:t>
          </a:r>
        </a:p>
        <a:p>
          <a:r>
            <a:rPr lang="sv-SE" sz="110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andra uppgifter vid begäran</a:t>
          </a:r>
        </a:p>
        <a:p>
          <a:endParaRPr lang="sv-SE" sz="1100" baseline="0" smtClean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sv-SE" sz="1100" b="1" i="0" baseline="0" smtClean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Återkommande, oförändrade avtal behöver endast bifogas en gång.</a:t>
          </a:r>
          <a:endParaRPr lang="sv-SE" sz="1100" b="1" i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66676</xdr:rowOff>
    </xdr:from>
    <xdr:to>
      <xdr:col>4</xdr:col>
      <xdr:colOff>70158</xdr:colOff>
      <xdr:row>26</xdr:row>
      <xdr:rowOff>47626</xdr:rowOff>
    </xdr:to>
    <xdr:pic>
      <xdr:nvPicPr>
        <xdr:cNvPr id="12289" name="Bildobjekt 8" descr="EU-flagga och slogan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3895726"/>
          <a:ext cx="705198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" enableFormatConditionsCalculation="0">
    <pageSetUpPr fitToPage="1"/>
  </sheetPr>
  <dimension ref="B1:J50"/>
  <sheetViews>
    <sheetView showGridLines="0" tabSelected="1" showRuler="0" topLeftCell="A36" zoomScaleNormal="100" zoomScaleSheetLayoutView="100" workbookViewId="0">
      <selection activeCell="D50" sqref="D50:F50"/>
    </sheetView>
  </sheetViews>
  <sheetFormatPr defaultColWidth="10.85546875" defaultRowHeight="15.75"/>
  <cols>
    <col min="1" max="1" width="6" style="2" customWidth="1"/>
    <col min="2" max="2" width="16.28515625" style="2" customWidth="1"/>
    <col min="3" max="3" width="28.140625" style="2" customWidth="1"/>
    <col min="4" max="5" width="10.85546875" style="2"/>
    <col min="6" max="6" width="15" style="2" customWidth="1"/>
    <col min="7" max="7" width="13.140625" style="2" customWidth="1"/>
    <col min="8" max="16384" width="10.85546875" style="2"/>
  </cols>
  <sheetData>
    <row r="1" spans="2:10" ht="20.25">
      <c r="B1" s="192" t="s">
        <v>149</v>
      </c>
      <c r="C1" s="192"/>
      <c r="D1" s="192"/>
      <c r="E1" s="192"/>
      <c r="F1" s="192"/>
      <c r="G1" s="169"/>
      <c r="H1" s="169"/>
      <c r="I1" s="169"/>
    </row>
    <row r="2" spans="2:10">
      <c r="B2" s="193" t="s">
        <v>143</v>
      </c>
      <c r="C2" s="214"/>
      <c r="D2" s="172"/>
      <c r="E2" s="173" t="s">
        <v>145</v>
      </c>
      <c r="F2" s="215"/>
      <c r="G2" s="212"/>
      <c r="H2" s="179"/>
      <c r="I2" s="168"/>
      <c r="J2" s="163"/>
    </row>
    <row r="3" spans="2:10">
      <c r="B3" s="174" t="s">
        <v>144</v>
      </c>
      <c r="C3" s="214"/>
      <c r="D3" s="175"/>
      <c r="E3" s="171" t="s">
        <v>146</v>
      </c>
      <c r="F3" s="215"/>
      <c r="G3" s="212"/>
      <c r="H3" s="179"/>
      <c r="I3" s="168"/>
      <c r="J3" s="163"/>
    </row>
    <row r="4" spans="2:10" ht="15.75" customHeight="1">
      <c r="B4" s="176" t="s">
        <v>147</v>
      </c>
      <c r="C4" s="214"/>
      <c r="D4" s="177"/>
      <c r="E4" s="178" t="s">
        <v>148</v>
      </c>
      <c r="F4" s="216"/>
      <c r="G4" s="213"/>
      <c r="H4" s="179"/>
      <c r="I4" s="168"/>
      <c r="J4" s="163"/>
    </row>
    <row r="5" spans="2:10" ht="15.75" customHeight="1">
      <c r="B5" s="182"/>
      <c r="C5" s="183"/>
      <c r="D5" s="181"/>
      <c r="E5" s="184"/>
      <c r="F5" s="180"/>
      <c r="G5" s="180"/>
      <c r="H5" s="179"/>
      <c r="I5" s="168"/>
      <c r="J5" s="163"/>
    </row>
    <row r="6" spans="2:10">
      <c r="B6" s="191" t="s">
        <v>137</v>
      </c>
      <c r="C6" s="191"/>
      <c r="D6" s="191"/>
      <c r="E6" s="191"/>
      <c r="F6" s="191"/>
    </row>
    <row r="7" spans="2:10">
      <c r="B7" s="164" t="s">
        <v>150</v>
      </c>
      <c r="C7" s="165"/>
      <c r="D7" s="165"/>
      <c r="E7" s="205"/>
      <c r="F7" s="112" t="s">
        <v>0</v>
      </c>
    </row>
    <row r="8" spans="2:10" ht="15.75" customHeight="1">
      <c r="B8" s="166" t="s">
        <v>128</v>
      </c>
      <c r="C8" s="167"/>
      <c r="D8" s="167"/>
      <c r="E8" s="197"/>
      <c r="F8" s="3">
        <f>'Planerings- och analysfas'!F54</f>
        <v>0</v>
      </c>
    </row>
    <row r="9" spans="2:10">
      <c r="B9" s="166" t="s">
        <v>127</v>
      </c>
      <c r="C9" s="167"/>
      <c r="D9" s="167"/>
      <c r="E9" s="197"/>
      <c r="F9" s="3">
        <f>'Genomförande- och avslutsfas'!F54</f>
        <v>0</v>
      </c>
    </row>
    <row r="10" spans="2:10" hidden="1">
      <c r="B10" s="198" t="s">
        <v>64</v>
      </c>
      <c r="C10" s="199"/>
      <c r="D10" s="200"/>
      <c r="E10" s="200"/>
      <c r="F10" s="3">
        <f>ERUF!F24</f>
        <v>0</v>
      </c>
    </row>
    <row r="11" spans="2:10">
      <c r="B11" s="194" t="s">
        <v>65</v>
      </c>
      <c r="C11" s="195"/>
      <c r="D11" s="195"/>
      <c r="E11" s="196"/>
      <c r="F11" s="113">
        <f>SUM(F8:F10)</f>
        <v>0</v>
      </c>
    </row>
    <row r="12" spans="2:10" ht="0.75" customHeight="1" thickBot="1">
      <c r="B12" s="201" t="s">
        <v>12</v>
      </c>
      <c r="C12" s="199"/>
      <c r="D12" s="210"/>
      <c r="E12" s="211"/>
      <c r="F12" s="110">
        <f>SUM(C17,C18,C20,C21)</f>
        <v>0</v>
      </c>
    </row>
    <row r="13" spans="2:10">
      <c r="B13" s="202" t="s">
        <v>123</v>
      </c>
      <c r="C13" s="203"/>
      <c r="D13" s="203"/>
      <c r="E13" s="204"/>
      <c r="F13" s="110">
        <f>'Planerings- och analysfas'!F61+'Genomförande- och avslutsfas'!F61</f>
        <v>0</v>
      </c>
    </row>
    <row r="14" spans="2:10">
      <c r="B14" s="206" t="s">
        <v>122</v>
      </c>
      <c r="C14" s="207"/>
      <c r="D14" s="207"/>
      <c r="E14" s="208"/>
      <c r="F14" s="113">
        <f>F11-F13</f>
        <v>0</v>
      </c>
    </row>
    <row r="15" spans="2:10" hidden="1">
      <c r="B15" s="7" t="s">
        <v>3</v>
      </c>
      <c r="C15" s="209">
        <f>'Offentligt bidrag i annat än p'!F36</f>
        <v>0</v>
      </c>
    </row>
    <row r="16" spans="2:10" hidden="1">
      <c r="B16" s="5" t="s">
        <v>4</v>
      </c>
      <c r="C16" s="6">
        <f>'Offentlig finansierad ers. delt'!G14</f>
        <v>0</v>
      </c>
    </row>
    <row r="17" spans="2:3" hidden="1">
      <c r="B17" s="7" t="s">
        <v>5</v>
      </c>
      <c r="C17" s="6">
        <f>'Offentliga kontanta medel'!C9</f>
        <v>0</v>
      </c>
    </row>
    <row r="18" spans="2:3" hidden="1">
      <c r="B18" s="7" t="s">
        <v>6</v>
      </c>
      <c r="C18" s="6">
        <f>'Offentliga kontanta medel'!C15</f>
        <v>0</v>
      </c>
    </row>
    <row r="19" spans="2:3" hidden="1">
      <c r="B19" s="5" t="s">
        <v>8</v>
      </c>
      <c r="C19" s="6">
        <f>'Privata bidrag i annat än peng.'!F36</f>
        <v>0</v>
      </c>
    </row>
    <row r="20" spans="2:3" hidden="1">
      <c r="B20" s="7" t="s">
        <v>9</v>
      </c>
      <c r="C20" s="6">
        <f>'Privata kontanta medel'!C9</f>
        <v>0</v>
      </c>
    </row>
    <row r="21" spans="2:3" hidden="1">
      <c r="B21" s="7" t="s">
        <v>60</v>
      </c>
      <c r="C21" s="6">
        <f>'Privata kontanta medel'!C16</f>
        <v>0</v>
      </c>
    </row>
    <row r="22" spans="2:3" hidden="1">
      <c r="B22" s="1" t="s">
        <v>13</v>
      </c>
      <c r="C22" s="4">
        <f>SUM(C15:C21)</f>
        <v>0</v>
      </c>
    </row>
    <row r="23" spans="2:3" hidden="1">
      <c r="B23" s="1" t="s">
        <v>11</v>
      </c>
      <c r="C23" s="4">
        <f>F14+C22</f>
        <v>0</v>
      </c>
    </row>
    <row r="24" spans="2:3" hidden="1">
      <c r="B24" s="1" t="s">
        <v>66</v>
      </c>
      <c r="C24" s="8">
        <f>IFERROR(F14/C23,0)</f>
        <v>0</v>
      </c>
    </row>
    <row r="25" spans="2:3" hidden="1">
      <c r="B25" s="1" t="s">
        <v>67</v>
      </c>
      <c r="C25" s="8">
        <f>IFERROR(C22/C23,0)</f>
        <v>0</v>
      </c>
    </row>
    <row r="27" spans="2:3">
      <c r="C27" s="12"/>
    </row>
    <row r="29" spans="2:3">
      <c r="B29" s="82"/>
    </row>
    <row r="30" spans="2:3">
      <c r="B30" s="87"/>
    </row>
    <row r="44" spans="2:6">
      <c r="D44" s="135"/>
      <c r="E44" s="135"/>
      <c r="F44" s="135"/>
    </row>
    <row r="45" spans="2:6" ht="22.5" customHeight="1">
      <c r="B45" s="137" t="s">
        <v>138</v>
      </c>
      <c r="C45" s="160"/>
      <c r="D45" s="186"/>
      <c r="E45" s="170"/>
      <c r="F45" s="188"/>
    </row>
    <row r="46" spans="2:6" ht="25.5" customHeight="1">
      <c r="B46" s="185" t="s">
        <v>139</v>
      </c>
      <c r="C46" s="187"/>
      <c r="D46" s="134"/>
      <c r="E46" s="177"/>
      <c r="F46" s="189"/>
    </row>
    <row r="47" spans="2:6">
      <c r="B47" s="136"/>
      <c r="C47" s="136"/>
      <c r="D47" s="136"/>
    </row>
    <row r="48" spans="2:6">
      <c r="E48" s="135"/>
      <c r="F48" s="135"/>
    </row>
    <row r="49" spans="2:6" ht="10.5" customHeight="1">
      <c r="B49" s="161" t="s">
        <v>140</v>
      </c>
      <c r="C49" s="161" t="s">
        <v>141</v>
      </c>
      <c r="D49" s="161" t="s">
        <v>142</v>
      </c>
      <c r="F49" s="190"/>
    </row>
    <row r="50" spans="2:6" ht="33" customHeight="1">
      <c r="B50" s="221"/>
      <c r="C50" s="162"/>
      <c r="D50" s="217"/>
      <c r="E50" s="218"/>
      <c r="F50" s="219"/>
    </row>
  </sheetData>
  <sheetProtection password="E953" sheet="1" objects="1" scenarios="1"/>
  <mergeCells count="10">
    <mergeCell ref="B46:C46"/>
    <mergeCell ref="D50:F50"/>
    <mergeCell ref="B11:E11"/>
    <mergeCell ref="B9:E9"/>
    <mergeCell ref="B7:E7"/>
    <mergeCell ref="B8:E8"/>
    <mergeCell ref="B13:E13"/>
    <mergeCell ref="B14:E14"/>
    <mergeCell ref="B6:F6"/>
    <mergeCell ref="B1:F1"/>
  </mergeCells>
  <phoneticPr fontId="18" type="noConversion"/>
  <pageMargins left="0.75" right="0.75" top="1.1510416666666667" bottom="1" header="0.5" footer="0.5"/>
  <pageSetup paperSize="9" scale="85" orientation="portrait" horizontalDpi="4294967292" verticalDpi="4294967292" r:id="rId1"/>
  <headerFooter>
    <oddHeader>&amp;L&amp;G&amp;R&amp;G</oddHeader>
  </headerFooter>
  <rowBreaks count="1" manualBreakCount="1">
    <brk id="29" max="16383" man="1"/>
  </rowBreaks>
  <drawing r:id="rId2"/>
  <legacyDrawing r:id="rId3"/>
  <legacyDrawingHF r:id="rId4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11" enableFormatConditionsCalculation="0"/>
  <dimension ref="A1:M31"/>
  <sheetViews>
    <sheetView workbookViewId="0">
      <selection activeCell="F3" sqref="F3"/>
    </sheetView>
  </sheetViews>
  <sheetFormatPr defaultColWidth="10.85546875" defaultRowHeight="15"/>
  <cols>
    <col min="1" max="1" width="34.28515625" style="12" bestFit="1" customWidth="1"/>
    <col min="2" max="2" width="40.85546875" style="12" bestFit="1" customWidth="1"/>
    <col min="3" max="3" width="21" style="12" bestFit="1" customWidth="1"/>
    <col min="4" max="4" width="17.140625" style="12" bestFit="1" customWidth="1"/>
    <col min="5" max="5" width="42.140625" style="12" bestFit="1" customWidth="1"/>
    <col min="6" max="6" width="42.140625" style="12" customWidth="1"/>
    <col min="7" max="7" width="21.140625" style="12" bestFit="1" customWidth="1"/>
    <col min="8" max="8" width="22.42578125" style="12" bestFit="1" customWidth="1"/>
    <col min="9" max="9" width="12" style="12" bestFit="1" customWidth="1"/>
    <col min="10" max="10" width="22.140625" style="12" bestFit="1" customWidth="1"/>
    <col min="11" max="11" width="57" style="12" bestFit="1" customWidth="1"/>
    <col min="12" max="12" width="9.140625" style="12" bestFit="1" customWidth="1"/>
    <col min="13" max="13" width="22.140625" style="12" bestFit="1" customWidth="1"/>
    <col min="14" max="15" width="10.85546875" style="12"/>
    <col min="16" max="16" width="57" style="12" bestFit="1" customWidth="1"/>
    <col min="17" max="16384" width="10.85546875" style="12"/>
  </cols>
  <sheetData>
    <row r="1" spans="1:13">
      <c r="A1" s="43" t="s">
        <v>53</v>
      </c>
      <c r="B1" s="44" t="s">
        <v>75</v>
      </c>
      <c r="C1" s="44" t="s">
        <v>68</v>
      </c>
      <c r="D1" s="45" t="s">
        <v>43</v>
      </c>
      <c r="E1" s="43" t="s">
        <v>54</v>
      </c>
      <c r="F1" s="44" t="s">
        <v>55</v>
      </c>
      <c r="G1" s="46" t="s">
        <v>49</v>
      </c>
      <c r="H1" s="43" t="s">
        <v>56</v>
      </c>
      <c r="I1" s="43" t="s">
        <v>57</v>
      </c>
      <c r="J1" s="43" t="s">
        <v>77</v>
      </c>
      <c r="K1" s="45" t="s">
        <v>30</v>
      </c>
      <c r="L1" s="45" t="s">
        <v>34</v>
      </c>
      <c r="M1" s="45" t="s">
        <v>77</v>
      </c>
    </row>
    <row r="2" spans="1:13">
      <c r="A2" s="47" t="s">
        <v>85</v>
      </c>
      <c r="B2" s="48">
        <v>2</v>
      </c>
      <c r="C2" s="48" t="s">
        <v>69</v>
      </c>
      <c r="D2" s="49" t="s">
        <v>74</v>
      </c>
      <c r="E2" s="47" t="s">
        <v>35</v>
      </c>
      <c r="F2" s="50">
        <v>0.15</v>
      </c>
      <c r="G2" s="51" t="s">
        <v>1</v>
      </c>
      <c r="H2" s="52" t="s">
        <v>19</v>
      </c>
      <c r="I2" s="43">
        <v>32</v>
      </c>
      <c r="J2" s="43">
        <v>1862</v>
      </c>
      <c r="K2" s="49"/>
      <c r="L2" s="49">
        <v>0</v>
      </c>
      <c r="M2" s="49"/>
    </row>
    <row r="3" spans="1:13">
      <c r="A3" s="47" t="s">
        <v>86</v>
      </c>
      <c r="B3" s="48">
        <v>2</v>
      </c>
      <c r="C3" s="48" t="s">
        <v>70</v>
      </c>
      <c r="D3" s="49" t="s">
        <v>14</v>
      </c>
      <c r="E3" s="47" t="s">
        <v>41</v>
      </c>
      <c r="F3" s="50">
        <v>0.2</v>
      </c>
      <c r="G3" s="51" t="s">
        <v>2</v>
      </c>
      <c r="H3" s="52" t="s">
        <v>20</v>
      </c>
      <c r="I3" s="43">
        <v>40</v>
      </c>
      <c r="J3" s="43">
        <v>1862</v>
      </c>
      <c r="K3" s="49" t="s">
        <v>90</v>
      </c>
      <c r="L3" s="49">
        <v>234</v>
      </c>
      <c r="M3" s="49">
        <v>1862</v>
      </c>
    </row>
    <row r="4" spans="1:13">
      <c r="A4" s="47" t="s">
        <v>115</v>
      </c>
      <c r="B4" s="48">
        <v>2</v>
      </c>
      <c r="C4" s="48" t="s">
        <v>70</v>
      </c>
      <c r="D4" s="49" t="s">
        <v>15</v>
      </c>
      <c r="G4" s="51" t="s">
        <v>126</v>
      </c>
      <c r="H4" s="52" t="s">
        <v>21</v>
      </c>
      <c r="I4" s="43">
        <v>46</v>
      </c>
      <c r="J4" s="43">
        <v>1862</v>
      </c>
      <c r="K4" s="49" t="s">
        <v>87</v>
      </c>
      <c r="L4" s="49">
        <v>264</v>
      </c>
      <c r="M4" s="49">
        <v>1862</v>
      </c>
    </row>
    <row r="5" spans="1:13">
      <c r="A5" s="47"/>
      <c r="B5" s="48"/>
      <c r="C5" s="48"/>
      <c r="D5" s="49" t="s">
        <v>16</v>
      </c>
      <c r="G5" s="79" t="s">
        <v>120</v>
      </c>
      <c r="H5" s="47" t="s">
        <v>22</v>
      </c>
      <c r="I5" s="43">
        <v>17</v>
      </c>
      <c r="J5" s="43">
        <v>1857</v>
      </c>
      <c r="K5" s="49" t="s">
        <v>88</v>
      </c>
      <c r="L5" s="49">
        <v>304</v>
      </c>
      <c r="M5" s="49">
        <v>1862</v>
      </c>
    </row>
    <row r="6" spans="1:13">
      <c r="A6" s="73"/>
      <c r="B6" s="48"/>
      <c r="C6" s="48"/>
      <c r="D6" s="49" t="s">
        <v>17</v>
      </c>
      <c r="G6" s="79"/>
      <c r="H6" s="47" t="s">
        <v>25</v>
      </c>
      <c r="I6" s="43">
        <v>33</v>
      </c>
      <c r="J6" s="43">
        <v>1857</v>
      </c>
      <c r="K6" s="49" t="s">
        <v>89</v>
      </c>
      <c r="L6" s="49">
        <v>346</v>
      </c>
      <c r="M6" s="49">
        <v>1862</v>
      </c>
    </row>
    <row r="7" spans="1:13">
      <c r="A7" s="73"/>
      <c r="B7" s="48"/>
      <c r="C7" s="48"/>
      <c r="H7" s="47" t="s">
        <v>26</v>
      </c>
      <c r="I7" s="43">
        <v>51</v>
      </c>
      <c r="J7" s="43">
        <v>1857</v>
      </c>
      <c r="K7" s="49" t="s">
        <v>91</v>
      </c>
      <c r="L7" s="49">
        <v>429</v>
      </c>
      <c r="M7" s="49">
        <v>1862</v>
      </c>
    </row>
    <row r="8" spans="1:13">
      <c r="H8" s="47" t="s">
        <v>27</v>
      </c>
      <c r="I8" s="43">
        <v>55</v>
      </c>
      <c r="J8" s="43">
        <v>1857</v>
      </c>
      <c r="K8" s="49" t="s">
        <v>92</v>
      </c>
      <c r="L8" s="49">
        <v>568</v>
      </c>
      <c r="M8" s="49">
        <v>1862</v>
      </c>
    </row>
    <row r="9" spans="1:13">
      <c r="H9" s="47" t="s">
        <v>28</v>
      </c>
      <c r="I9" s="43">
        <v>68</v>
      </c>
      <c r="J9" s="43">
        <v>1857</v>
      </c>
      <c r="K9" s="49" t="s">
        <v>93</v>
      </c>
      <c r="L9" s="49">
        <v>757</v>
      </c>
      <c r="M9" s="49">
        <v>1862</v>
      </c>
    </row>
    <row r="10" spans="1:13" ht="30">
      <c r="H10" s="53" t="s">
        <v>71</v>
      </c>
      <c r="I10" s="43">
        <v>51</v>
      </c>
      <c r="J10" s="43">
        <v>1857</v>
      </c>
      <c r="K10" s="49" t="s">
        <v>94</v>
      </c>
      <c r="L10" s="49">
        <v>821</v>
      </c>
      <c r="M10" s="49">
        <v>1862</v>
      </c>
    </row>
    <row r="11" spans="1:13" ht="30">
      <c r="H11" s="53" t="s">
        <v>72</v>
      </c>
      <c r="I11" s="43">
        <v>58</v>
      </c>
      <c r="J11" s="43">
        <v>1857</v>
      </c>
      <c r="K11" s="49" t="s">
        <v>95</v>
      </c>
      <c r="L11" s="49">
        <v>537</v>
      </c>
      <c r="M11" s="49">
        <v>1862</v>
      </c>
    </row>
    <row r="12" spans="1:13" ht="30">
      <c r="H12" s="53" t="s">
        <v>23</v>
      </c>
      <c r="I12" s="43">
        <v>48</v>
      </c>
      <c r="J12" s="43">
        <v>1857</v>
      </c>
      <c r="K12" s="49" t="s">
        <v>101</v>
      </c>
      <c r="L12" s="49">
        <v>240</v>
      </c>
      <c r="M12" s="49">
        <v>1862</v>
      </c>
    </row>
    <row r="13" spans="1:13">
      <c r="H13" s="53" t="s">
        <v>24</v>
      </c>
      <c r="I13" s="43">
        <v>68</v>
      </c>
      <c r="J13" s="43">
        <v>1857</v>
      </c>
      <c r="K13" s="49" t="s">
        <v>102</v>
      </c>
      <c r="L13" s="49">
        <v>260</v>
      </c>
      <c r="M13" s="49">
        <v>1862</v>
      </c>
    </row>
    <row r="14" spans="1:13">
      <c r="K14" s="49" t="s">
        <v>103</v>
      </c>
      <c r="L14" s="49">
        <v>289</v>
      </c>
      <c r="M14" s="49">
        <v>1862</v>
      </c>
    </row>
    <row r="15" spans="1:13">
      <c r="K15" s="49" t="s">
        <v>104</v>
      </c>
      <c r="L15" s="49">
        <v>321</v>
      </c>
      <c r="M15" s="49">
        <v>1862</v>
      </c>
    </row>
    <row r="16" spans="1:13">
      <c r="K16" s="49" t="s">
        <v>105</v>
      </c>
      <c r="L16" s="49">
        <v>375</v>
      </c>
      <c r="M16" s="49">
        <v>1862</v>
      </c>
    </row>
    <row r="17" spans="8:13">
      <c r="K17" s="49" t="s">
        <v>106</v>
      </c>
      <c r="L17" s="49">
        <v>529</v>
      </c>
      <c r="M17" s="49">
        <v>1862</v>
      </c>
    </row>
    <row r="18" spans="8:13">
      <c r="K18" s="49" t="s">
        <v>107</v>
      </c>
      <c r="L18" s="49">
        <v>757</v>
      </c>
      <c r="M18" s="49">
        <v>1862</v>
      </c>
    </row>
    <row r="19" spans="8:13">
      <c r="H19" s="39"/>
      <c r="K19" s="49" t="s">
        <v>108</v>
      </c>
      <c r="L19" s="49">
        <v>640</v>
      </c>
      <c r="M19" s="49">
        <v>1862</v>
      </c>
    </row>
    <row r="20" spans="8:13">
      <c r="H20" s="38"/>
      <c r="K20" s="49" t="s">
        <v>109</v>
      </c>
      <c r="L20" s="49">
        <v>440</v>
      </c>
      <c r="M20" s="49">
        <v>1862</v>
      </c>
    </row>
    <row r="21" spans="8:13">
      <c r="K21" s="54"/>
      <c r="L21" s="54"/>
      <c r="M21" s="54"/>
    </row>
    <row r="22" spans="8:13">
      <c r="K22" s="54" t="s">
        <v>96</v>
      </c>
      <c r="L22" s="54">
        <v>654</v>
      </c>
      <c r="M22" s="54">
        <v>1862</v>
      </c>
    </row>
    <row r="23" spans="8:13">
      <c r="K23" s="54" t="s">
        <v>97</v>
      </c>
      <c r="L23" s="54">
        <v>473</v>
      </c>
      <c r="M23" s="54">
        <v>1862</v>
      </c>
    </row>
    <row r="24" spans="8:13">
      <c r="K24" s="54" t="s">
        <v>98</v>
      </c>
      <c r="L24" s="54">
        <v>447</v>
      </c>
      <c r="M24" s="54">
        <v>1862</v>
      </c>
    </row>
    <row r="25" spans="8:13">
      <c r="K25" s="54" t="s">
        <v>99</v>
      </c>
      <c r="L25" s="54">
        <v>434</v>
      </c>
      <c r="M25" s="54">
        <v>1862</v>
      </c>
    </row>
    <row r="26" spans="8:13">
      <c r="K26" s="54" t="s">
        <v>100</v>
      </c>
      <c r="L26" s="54">
        <v>309</v>
      </c>
      <c r="M26" s="54">
        <v>1862</v>
      </c>
    </row>
    <row r="27" spans="8:13">
      <c r="K27" s="54" t="s">
        <v>110</v>
      </c>
      <c r="L27" s="54">
        <v>492</v>
      </c>
      <c r="M27" s="54">
        <v>1862</v>
      </c>
    </row>
    <row r="28" spans="8:13">
      <c r="K28" s="54" t="s">
        <v>111</v>
      </c>
      <c r="L28" s="54">
        <v>415</v>
      </c>
      <c r="M28" s="54">
        <v>1862</v>
      </c>
    </row>
    <row r="29" spans="8:13">
      <c r="K29" s="54" t="s">
        <v>112</v>
      </c>
      <c r="L29" s="54">
        <v>373</v>
      </c>
      <c r="M29" s="54">
        <v>1862</v>
      </c>
    </row>
    <row r="30" spans="8:13">
      <c r="K30" s="54" t="s">
        <v>113</v>
      </c>
      <c r="L30" s="54">
        <v>372</v>
      </c>
      <c r="M30" s="54">
        <v>1862</v>
      </c>
    </row>
    <row r="31" spans="8:13">
      <c r="K31" s="54" t="s">
        <v>114</v>
      </c>
      <c r="L31" s="54">
        <v>277</v>
      </c>
      <c r="M31" s="54">
        <v>1862</v>
      </c>
    </row>
  </sheetData>
  <sheetProtection sheet="1" objects="1" scenarios="1"/>
  <phoneticPr fontId="18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3" enableFormatConditionsCalculation="0">
    <pageSetUpPr fitToPage="1"/>
  </sheetPr>
  <dimension ref="A1:H61"/>
  <sheetViews>
    <sheetView showGridLines="0" workbookViewId="0">
      <selection activeCell="A4" sqref="A4"/>
    </sheetView>
  </sheetViews>
  <sheetFormatPr defaultColWidth="8.85546875" defaultRowHeight="15"/>
  <cols>
    <col min="1" max="1" width="48.140625" style="12" customWidth="1"/>
    <col min="2" max="2" width="29.28515625" style="22" customWidth="1"/>
    <col min="3" max="3" width="32.140625" style="22" bestFit="1" customWidth="1"/>
    <col min="4" max="4" width="16" style="22" bestFit="1" customWidth="1"/>
    <col min="5" max="5" width="16.28515625" style="22" bestFit="1" customWidth="1"/>
    <col min="6" max="6" width="12.42578125" style="12" customWidth="1"/>
    <col min="7" max="7" width="29.140625" style="42" customWidth="1"/>
    <col min="8" max="8" width="28.42578125" style="17" customWidth="1"/>
    <col min="9" max="9" width="12" style="12" bestFit="1" customWidth="1"/>
    <col min="10" max="10" width="9.28515625" style="12" bestFit="1" customWidth="1"/>
    <col min="11" max="11" width="13" style="12" bestFit="1" customWidth="1"/>
    <col min="12" max="12" width="24.85546875" style="12" bestFit="1" customWidth="1"/>
    <col min="13" max="13" width="8.85546875" style="12"/>
    <col min="14" max="14" width="38.42578125" style="12" bestFit="1" customWidth="1"/>
    <col min="15" max="15" width="24" style="12" bestFit="1" customWidth="1"/>
    <col min="16" max="16" width="32" style="12" bestFit="1" customWidth="1"/>
    <col min="17" max="17" width="8.85546875" style="12"/>
    <col min="18" max="18" width="13.42578125" style="12" bestFit="1" customWidth="1"/>
    <col min="19" max="19" width="10.28515625" style="12" bestFit="1" customWidth="1"/>
    <col min="20" max="20" width="14.85546875" style="12" bestFit="1" customWidth="1"/>
    <col min="21" max="16384" width="8.85546875" style="12"/>
  </cols>
  <sheetData>
    <row r="1" spans="1:8">
      <c r="A1" s="146" t="s">
        <v>116</v>
      </c>
      <c r="B1" s="146"/>
      <c r="C1" s="146"/>
      <c r="D1" s="146"/>
      <c r="E1" s="146"/>
      <c r="F1" s="146"/>
      <c r="G1" s="146"/>
    </row>
    <row r="2" spans="1:8">
      <c r="A2" s="109"/>
      <c r="B2" s="152" t="s">
        <v>132</v>
      </c>
      <c r="C2" s="152"/>
      <c r="D2" s="152" t="s">
        <v>133</v>
      </c>
      <c r="E2" s="152"/>
      <c r="F2" s="109"/>
      <c r="G2" s="109"/>
    </row>
    <row r="3" spans="1:8">
      <c r="A3" s="114" t="s">
        <v>129</v>
      </c>
      <c r="B3" s="114" t="s">
        <v>117</v>
      </c>
      <c r="C3" s="114" t="s">
        <v>118</v>
      </c>
      <c r="D3" s="114" t="s">
        <v>130</v>
      </c>
      <c r="E3" s="114" t="s">
        <v>131</v>
      </c>
      <c r="F3" s="115" t="s">
        <v>0</v>
      </c>
      <c r="G3" s="116" t="s">
        <v>121</v>
      </c>
      <c r="H3" s="11"/>
    </row>
    <row r="4" spans="1:8">
      <c r="A4" s="13"/>
      <c r="B4" s="85"/>
      <c r="C4" s="86"/>
      <c r="D4" s="111"/>
      <c r="E4" s="74"/>
      <c r="F4" s="121">
        <f>IF(B4&gt;0,(B4*C4),D4*E4)</f>
        <v>0</v>
      </c>
      <c r="G4" s="40"/>
      <c r="H4" s="78"/>
    </row>
    <row r="5" spans="1:8">
      <c r="A5" s="13"/>
      <c r="B5" s="85"/>
      <c r="C5" s="86"/>
      <c r="D5" s="111"/>
      <c r="E5" s="74"/>
      <c r="F5" s="121">
        <f t="shared" ref="F5:F16" si="0">IF(B5&gt;0,(B5*C5),D5*E5)</f>
        <v>0</v>
      </c>
      <c r="G5" s="40"/>
      <c r="H5" s="78"/>
    </row>
    <row r="6" spans="1:8">
      <c r="A6" s="13"/>
      <c r="B6" s="85"/>
      <c r="C6" s="86"/>
      <c r="D6" s="111"/>
      <c r="E6" s="74"/>
      <c r="F6" s="121">
        <f t="shared" si="0"/>
        <v>0</v>
      </c>
      <c r="G6" s="40"/>
      <c r="H6" s="78"/>
    </row>
    <row r="7" spans="1:8">
      <c r="A7" s="13"/>
      <c r="B7" s="85"/>
      <c r="C7" s="86"/>
      <c r="D7" s="111"/>
      <c r="E7" s="74"/>
      <c r="F7" s="121">
        <f t="shared" si="0"/>
        <v>0</v>
      </c>
      <c r="G7" s="40"/>
      <c r="H7" s="78"/>
    </row>
    <row r="8" spans="1:8">
      <c r="A8" s="13"/>
      <c r="B8" s="85"/>
      <c r="C8" s="86"/>
      <c r="D8" s="111"/>
      <c r="E8" s="74"/>
      <c r="F8" s="121">
        <f t="shared" si="0"/>
        <v>0</v>
      </c>
      <c r="G8" s="40"/>
      <c r="H8" s="78"/>
    </row>
    <row r="9" spans="1:8">
      <c r="A9" s="13"/>
      <c r="B9" s="85"/>
      <c r="C9" s="86"/>
      <c r="D9" s="111"/>
      <c r="E9" s="74"/>
      <c r="F9" s="121">
        <f t="shared" si="0"/>
        <v>0</v>
      </c>
      <c r="G9" s="40"/>
      <c r="H9" s="78"/>
    </row>
    <row r="10" spans="1:8">
      <c r="A10" s="13"/>
      <c r="B10" s="85"/>
      <c r="C10" s="86"/>
      <c r="D10" s="111"/>
      <c r="E10" s="74"/>
      <c r="F10" s="121">
        <f t="shared" si="0"/>
        <v>0</v>
      </c>
      <c r="G10" s="40"/>
      <c r="H10" s="11"/>
    </row>
    <row r="11" spans="1:8" ht="15.75" customHeight="1">
      <c r="A11" s="13"/>
      <c r="B11" s="85"/>
      <c r="C11" s="86"/>
      <c r="D11" s="111"/>
      <c r="E11" s="74"/>
      <c r="F11" s="121">
        <f t="shared" si="0"/>
        <v>0</v>
      </c>
      <c r="G11" s="40"/>
      <c r="H11" s="11"/>
    </row>
    <row r="12" spans="1:8">
      <c r="A12" s="13"/>
      <c r="B12" s="85"/>
      <c r="C12" s="86"/>
      <c r="D12" s="111"/>
      <c r="E12" s="74"/>
      <c r="F12" s="121">
        <f t="shared" si="0"/>
        <v>0</v>
      </c>
      <c r="G12" s="40"/>
      <c r="H12" s="11"/>
    </row>
    <row r="13" spans="1:8" ht="15" customHeight="1">
      <c r="A13" s="13"/>
      <c r="B13" s="85"/>
      <c r="C13" s="86"/>
      <c r="D13" s="111"/>
      <c r="E13" s="74"/>
      <c r="F13" s="121">
        <f t="shared" si="0"/>
        <v>0</v>
      </c>
      <c r="G13" s="40"/>
      <c r="H13" s="11"/>
    </row>
    <row r="14" spans="1:8">
      <c r="A14" s="13"/>
      <c r="B14" s="85"/>
      <c r="C14" s="86"/>
      <c r="D14" s="111"/>
      <c r="E14" s="74"/>
      <c r="F14" s="121">
        <f t="shared" si="0"/>
        <v>0</v>
      </c>
      <c r="G14" s="40"/>
      <c r="H14" s="11"/>
    </row>
    <row r="15" spans="1:8">
      <c r="A15" s="13"/>
      <c r="B15" s="85"/>
      <c r="C15" s="86"/>
      <c r="D15" s="111"/>
      <c r="E15" s="74"/>
      <c r="F15" s="121">
        <f t="shared" si="0"/>
        <v>0</v>
      </c>
      <c r="G15" s="40"/>
      <c r="H15" s="14"/>
    </row>
    <row r="16" spans="1:8">
      <c r="A16" s="13"/>
      <c r="B16" s="85"/>
      <c r="C16" s="86"/>
      <c r="D16" s="111"/>
      <c r="E16" s="74"/>
      <c r="F16" s="121">
        <f t="shared" si="0"/>
        <v>0</v>
      </c>
      <c r="G16" s="40"/>
      <c r="H16" s="11"/>
    </row>
    <row r="17" spans="1:8">
      <c r="A17" s="123" t="s">
        <v>37</v>
      </c>
      <c r="B17" s="124"/>
      <c r="C17" s="125"/>
      <c r="D17" s="125"/>
      <c r="E17" s="126"/>
      <c r="F17" s="122">
        <f>SUM(F4:F16)</f>
        <v>0</v>
      </c>
      <c r="G17" s="40"/>
      <c r="H17" s="11"/>
    </row>
    <row r="18" spans="1:8">
      <c r="A18" s="92"/>
      <c r="B18" s="93"/>
      <c r="C18" s="94"/>
      <c r="D18" s="94"/>
      <c r="E18" s="95"/>
      <c r="F18" s="96"/>
      <c r="G18" s="97"/>
      <c r="H18" s="11"/>
    </row>
    <row r="19" spans="1:8">
      <c r="A19" s="117" t="s">
        <v>45</v>
      </c>
      <c r="B19" s="118" t="s">
        <v>134</v>
      </c>
      <c r="C19" s="147" t="s">
        <v>121</v>
      </c>
      <c r="D19" s="149"/>
      <c r="E19" s="117" t="s">
        <v>135</v>
      </c>
      <c r="F19" s="119" t="s">
        <v>0</v>
      </c>
      <c r="G19" s="120" t="s">
        <v>136</v>
      </c>
      <c r="H19" s="11"/>
    </row>
    <row r="20" spans="1:8">
      <c r="A20" s="15"/>
      <c r="B20" s="80"/>
      <c r="C20" s="153"/>
      <c r="D20" s="154"/>
      <c r="E20" s="16"/>
      <c r="F20" s="220"/>
      <c r="G20" s="41"/>
      <c r="H20" s="11"/>
    </row>
    <row r="21" spans="1:8">
      <c r="A21" s="15"/>
      <c r="B21" s="80"/>
      <c r="C21" s="153"/>
      <c r="D21" s="154"/>
      <c r="E21" s="16"/>
      <c r="F21" s="220"/>
      <c r="G21" s="40"/>
      <c r="H21" s="11"/>
    </row>
    <row r="22" spans="1:8">
      <c r="A22" s="15"/>
      <c r="B22" s="80"/>
      <c r="C22" s="155"/>
      <c r="D22" s="156"/>
      <c r="E22" s="16"/>
      <c r="F22" s="220"/>
      <c r="G22" s="40"/>
      <c r="H22" s="11"/>
    </row>
    <row r="23" spans="1:8">
      <c r="A23" s="15"/>
      <c r="B23" s="80"/>
      <c r="C23" s="155"/>
      <c r="D23" s="156"/>
      <c r="E23" s="16"/>
      <c r="F23" s="220"/>
      <c r="G23" s="40"/>
      <c r="H23" s="11"/>
    </row>
    <row r="24" spans="1:8">
      <c r="A24" s="15"/>
      <c r="B24" s="80"/>
      <c r="C24" s="155"/>
      <c r="D24" s="156"/>
      <c r="E24" s="16"/>
      <c r="F24" s="220"/>
      <c r="G24" s="40"/>
      <c r="H24" s="11"/>
    </row>
    <row r="25" spans="1:8">
      <c r="A25" s="15"/>
      <c r="B25" s="80"/>
      <c r="C25" s="155"/>
      <c r="D25" s="156"/>
      <c r="E25" s="16"/>
      <c r="F25" s="220"/>
      <c r="G25" s="40"/>
      <c r="H25" s="11"/>
    </row>
    <row r="26" spans="1:8">
      <c r="A26" s="15"/>
      <c r="B26" s="80"/>
      <c r="C26" s="155"/>
      <c r="D26" s="156"/>
      <c r="E26" s="16"/>
      <c r="F26" s="220"/>
      <c r="G26" s="40"/>
      <c r="H26" s="11"/>
    </row>
    <row r="27" spans="1:8">
      <c r="A27" s="15"/>
      <c r="B27" s="80"/>
      <c r="C27" s="155"/>
      <c r="D27" s="156"/>
      <c r="E27" s="16"/>
      <c r="F27" s="220"/>
      <c r="G27" s="40"/>
      <c r="H27" s="11"/>
    </row>
    <row r="28" spans="1:8">
      <c r="A28" s="15"/>
      <c r="B28" s="80"/>
      <c r="C28" s="155"/>
      <c r="D28" s="156"/>
      <c r="E28" s="16"/>
      <c r="F28" s="220"/>
      <c r="G28" s="40"/>
      <c r="H28" s="11"/>
    </row>
    <row r="29" spans="1:8">
      <c r="A29" s="15"/>
      <c r="B29" s="80"/>
      <c r="C29" s="155"/>
      <c r="D29" s="156"/>
      <c r="E29" s="16"/>
      <c r="F29" s="220"/>
      <c r="G29" s="40"/>
      <c r="H29" s="11"/>
    </row>
    <row r="30" spans="1:8">
      <c r="A30" s="15"/>
      <c r="B30" s="80"/>
      <c r="C30" s="155"/>
      <c r="D30" s="156"/>
      <c r="E30" s="16"/>
      <c r="F30" s="220"/>
      <c r="G30" s="40"/>
      <c r="H30" s="11"/>
    </row>
    <row r="31" spans="1:8">
      <c r="A31" s="15"/>
      <c r="B31" s="80"/>
      <c r="C31" s="155"/>
      <c r="D31" s="156"/>
      <c r="E31" s="16"/>
      <c r="F31" s="220"/>
      <c r="G31" s="40"/>
      <c r="H31" s="11"/>
    </row>
    <row r="32" spans="1:8">
      <c r="A32" s="15"/>
      <c r="B32" s="80"/>
      <c r="C32" s="155"/>
      <c r="D32" s="156"/>
      <c r="E32" s="16"/>
      <c r="F32" s="220"/>
      <c r="G32" s="40"/>
      <c r="H32" s="11"/>
    </row>
    <row r="33" spans="1:8">
      <c r="A33" s="15"/>
      <c r="B33" s="80"/>
      <c r="C33" s="155"/>
      <c r="D33" s="156"/>
      <c r="E33" s="16"/>
      <c r="F33" s="220"/>
      <c r="G33" s="40"/>
      <c r="H33" s="11"/>
    </row>
    <row r="34" spans="1:8">
      <c r="A34" s="15"/>
      <c r="B34" s="80"/>
      <c r="C34" s="155"/>
      <c r="D34" s="156"/>
      <c r="E34" s="16"/>
      <c r="F34" s="220"/>
      <c r="G34" s="40"/>
      <c r="H34" s="11"/>
    </row>
    <row r="35" spans="1:8">
      <c r="A35" s="15"/>
      <c r="B35" s="80"/>
      <c r="C35" s="155"/>
      <c r="D35" s="156"/>
      <c r="E35" s="16"/>
      <c r="F35" s="220"/>
      <c r="G35" s="40"/>
      <c r="H35" s="11"/>
    </row>
    <row r="36" spans="1:8">
      <c r="A36" s="15"/>
      <c r="B36" s="80"/>
      <c r="C36" s="155"/>
      <c r="D36" s="156"/>
      <c r="E36" s="16"/>
      <c r="F36" s="220"/>
      <c r="G36" s="40"/>
      <c r="H36" s="11"/>
    </row>
    <row r="37" spans="1:8">
      <c r="A37" s="15"/>
      <c r="B37" s="80"/>
      <c r="C37" s="155"/>
      <c r="D37" s="156"/>
      <c r="E37" s="16"/>
      <c r="F37" s="220"/>
      <c r="G37" s="40"/>
      <c r="H37" s="11"/>
    </row>
    <row r="38" spans="1:8">
      <c r="A38" s="15"/>
      <c r="B38" s="80"/>
      <c r="C38" s="155"/>
      <c r="D38" s="156"/>
      <c r="E38" s="16"/>
      <c r="F38" s="220"/>
      <c r="G38" s="40"/>
      <c r="H38" s="11"/>
    </row>
    <row r="39" spans="1:8">
      <c r="A39" s="15"/>
      <c r="B39" s="80"/>
      <c r="C39" s="155"/>
      <c r="D39" s="156"/>
      <c r="E39" s="16"/>
      <c r="F39" s="220"/>
      <c r="G39" s="40"/>
      <c r="H39" s="11"/>
    </row>
    <row r="40" spans="1:8">
      <c r="A40" s="15"/>
      <c r="B40" s="80"/>
      <c r="C40" s="155"/>
      <c r="D40" s="156"/>
      <c r="E40" s="16"/>
      <c r="F40" s="220"/>
      <c r="G40" s="40"/>
      <c r="H40" s="11"/>
    </row>
    <row r="41" spans="1:8">
      <c r="A41" s="15"/>
      <c r="B41" s="80"/>
      <c r="C41" s="155"/>
      <c r="D41" s="156"/>
      <c r="E41" s="16"/>
      <c r="F41" s="220"/>
      <c r="G41" s="40"/>
      <c r="H41" s="11"/>
    </row>
    <row r="42" spans="1:8">
      <c r="A42" s="15"/>
      <c r="B42" s="80"/>
      <c r="C42" s="155"/>
      <c r="D42" s="156"/>
      <c r="E42" s="16"/>
      <c r="F42" s="220"/>
      <c r="G42" s="40"/>
      <c r="H42" s="11"/>
    </row>
    <row r="43" spans="1:8">
      <c r="A43" s="15"/>
      <c r="B43" s="80"/>
      <c r="C43" s="155"/>
      <c r="D43" s="156"/>
      <c r="E43" s="16"/>
      <c r="F43" s="220"/>
      <c r="G43" s="40"/>
      <c r="H43" s="11"/>
    </row>
    <row r="44" spans="1:8">
      <c r="A44" s="15"/>
      <c r="B44" s="80"/>
      <c r="C44" s="155"/>
      <c r="D44" s="156"/>
      <c r="E44" s="16"/>
      <c r="F44" s="220"/>
      <c r="G44" s="40"/>
      <c r="H44" s="11"/>
    </row>
    <row r="45" spans="1:8">
      <c r="A45" s="15"/>
      <c r="B45" s="80"/>
      <c r="C45" s="155"/>
      <c r="D45" s="156"/>
      <c r="E45" s="16"/>
      <c r="F45" s="220"/>
      <c r="G45" s="40"/>
      <c r="H45" s="11"/>
    </row>
    <row r="46" spans="1:8">
      <c r="A46" s="15"/>
      <c r="B46" s="80"/>
      <c r="C46" s="155"/>
      <c r="D46" s="156"/>
      <c r="E46" s="16"/>
      <c r="F46" s="220"/>
      <c r="G46" s="40"/>
      <c r="H46" s="11"/>
    </row>
    <row r="47" spans="1:8">
      <c r="A47" s="15"/>
      <c r="B47" s="80"/>
      <c r="C47" s="155"/>
      <c r="D47" s="156"/>
      <c r="E47" s="16"/>
      <c r="F47" s="220"/>
      <c r="G47" s="40"/>
      <c r="H47" s="11"/>
    </row>
    <row r="48" spans="1:8">
      <c r="A48" s="15"/>
      <c r="B48" s="80"/>
      <c r="C48" s="155"/>
      <c r="D48" s="156"/>
      <c r="E48" s="16"/>
      <c r="F48" s="220"/>
      <c r="G48" s="40"/>
    </row>
    <row r="49" spans="1:8">
      <c r="A49" s="15"/>
      <c r="B49" s="80"/>
      <c r="C49" s="155"/>
      <c r="D49" s="156"/>
      <c r="E49" s="16"/>
      <c r="F49" s="220"/>
      <c r="G49" s="40"/>
    </row>
    <row r="50" spans="1:8">
      <c r="A50" s="127" t="s">
        <v>37</v>
      </c>
      <c r="B50" s="128"/>
      <c r="C50" s="157"/>
      <c r="D50" s="158"/>
      <c r="E50" s="129"/>
      <c r="F50" s="122">
        <f>SUM(F20:F49)</f>
        <v>0</v>
      </c>
      <c r="G50" s="130"/>
      <c r="H50" s="18"/>
    </row>
    <row r="51" spans="1:8" ht="14.25" customHeight="1">
      <c r="A51" s="98"/>
      <c r="B51" s="99"/>
      <c r="C51" s="99"/>
      <c r="D51" s="99"/>
      <c r="E51" s="100"/>
      <c r="F51" s="96"/>
      <c r="G51" s="97"/>
      <c r="H51" s="18"/>
    </row>
    <row r="52" spans="1:8" hidden="1">
      <c r="A52" s="101" t="s">
        <v>119</v>
      </c>
      <c r="B52" s="101"/>
      <c r="C52" s="101"/>
      <c r="D52" s="101"/>
      <c r="E52" s="101"/>
      <c r="F52" s="101" t="s">
        <v>0</v>
      </c>
      <c r="G52" s="102" t="s">
        <v>40</v>
      </c>
      <c r="H52" s="11"/>
    </row>
    <row r="53" spans="1:8" hidden="1">
      <c r="A53" s="145">
        <v>0.1</v>
      </c>
      <c r="B53" s="145"/>
      <c r="C53" s="145"/>
      <c r="D53" s="145"/>
      <c r="E53" s="145"/>
      <c r="F53" s="90"/>
      <c r="G53" s="91"/>
    </row>
    <row r="54" spans="1:8" ht="15.75" thickBot="1">
      <c r="A54" s="103" t="s">
        <v>65</v>
      </c>
      <c r="B54" s="104"/>
      <c r="C54" s="104"/>
      <c r="D54" s="104"/>
      <c r="E54" s="104"/>
      <c r="F54" s="105">
        <f>F53+F50+F17</f>
        <v>0</v>
      </c>
      <c r="G54" s="106"/>
    </row>
    <row r="55" spans="1:8">
      <c r="A55" s="107"/>
      <c r="B55" s="108"/>
      <c r="C55" s="108"/>
      <c r="D55" s="108"/>
      <c r="E55" s="108"/>
      <c r="F55" s="107"/>
      <c r="G55" s="97"/>
    </row>
    <row r="56" spans="1:8">
      <c r="A56" s="147" t="s">
        <v>124</v>
      </c>
      <c r="B56" s="148"/>
      <c r="C56" s="148"/>
      <c r="D56" s="148"/>
      <c r="E56" s="149"/>
      <c r="F56" s="119" t="s">
        <v>0</v>
      </c>
      <c r="G56" s="120" t="s">
        <v>121</v>
      </c>
      <c r="H56" s="11"/>
    </row>
    <row r="57" spans="1:8">
      <c r="A57" s="139"/>
      <c r="B57" s="140"/>
      <c r="C57" s="140"/>
      <c r="D57" s="140"/>
      <c r="E57" s="141"/>
      <c r="F57" s="88"/>
      <c r="G57" s="40"/>
    </row>
    <row r="58" spans="1:8">
      <c r="A58" s="150"/>
      <c r="B58" s="150"/>
      <c r="C58" s="150"/>
      <c r="D58" s="150"/>
      <c r="E58" s="150"/>
      <c r="F58" s="89"/>
      <c r="G58" s="83"/>
    </row>
    <row r="59" spans="1:8">
      <c r="A59" s="151"/>
      <c r="B59" s="151"/>
      <c r="C59" s="151"/>
      <c r="D59" s="151"/>
      <c r="E59" s="151"/>
      <c r="F59" s="88"/>
      <c r="G59" s="40"/>
    </row>
    <row r="60" spans="1:8">
      <c r="A60" s="139"/>
      <c r="B60" s="140"/>
      <c r="C60" s="140"/>
      <c r="D60" s="140"/>
      <c r="E60" s="141"/>
      <c r="F60" s="88"/>
      <c r="G60" s="84"/>
    </row>
    <row r="61" spans="1:8">
      <c r="A61" s="142" t="s">
        <v>125</v>
      </c>
      <c r="B61" s="143"/>
      <c r="C61" s="143"/>
      <c r="D61" s="143"/>
      <c r="E61" s="144"/>
      <c r="F61" s="131">
        <f>SUM(F57:F60)</f>
        <v>0</v>
      </c>
      <c r="G61" s="81"/>
    </row>
  </sheetData>
  <sheetProtection sheet="1" objects="1" scenarios="1"/>
  <dataConsolidate/>
  <mergeCells count="42">
    <mergeCell ref="C50:D50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A60:E60"/>
    <mergeCell ref="A61:E61"/>
    <mergeCell ref="A53:E53"/>
    <mergeCell ref="A1:G1"/>
    <mergeCell ref="A56:E56"/>
    <mergeCell ref="A58:E58"/>
    <mergeCell ref="A59:E59"/>
    <mergeCell ref="A57:E57"/>
    <mergeCell ref="B2:C2"/>
    <mergeCell ref="D2:E2"/>
    <mergeCell ref="C19:D19"/>
    <mergeCell ref="C20:D20"/>
    <mergeCell ref="C21:D21"/>
    <mergeCell ref="C22:D22"/>
    <mergeCell ref="C23:D23"/>
    <mergeCell ref="C24:D24"/>
  </mergeCells>
  <phoneticPr fontId="18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A21:A49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A18">
      <formula1>INDIRECT(TimloneGruppNamn)</formula1>
    </dataValidation>
    <dataValidation type="list" showInputMessage="1" showErrorMessage="1" errorTitle="Välj ett av alternativen" error="Tryck på avbryt-knappen,_x000a_välj därefter ett av alternativen_x000a_i rulllistan." sqref="A20">
      <formula1>Kostnadsslag</formula1>
    </dataValidation>
  </dataValidations>
  <pageMargins left="0.7" right="0.7" top="0.75" bottom="0.75" header="0.3" footer="0.3"/>
  <pageSetup paperSize="9" scale="56" orientation="landscape" r:id="rId1"/>
  <rowBreaks count="1" manualBreakCount="1">
    <brk id="54" max="16383" man="1"/>
  </rowBreaks>
  <colBreaks count="1" manualBreakCount="1">
    <brk id="7" max="1048575" man="1"/>
  </colBreaks>
  <legacyDrawing r:id="rId2"/>
  <extLst>
    <ext xmlns:mx="http://schemas.microsoft.com/office/mac/excel/2008/main" uri="{64002731-A6B0-56B0-2670-7721B7C09600}">
      <mx:PLV Mode="0" OnePage="0" WScale="96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4" enableFormatConditionsCalculation="0">
    <pageSetUpPr fitToPage="1"/>
  </sheetPr>
  <dimension ref="A1:G61"/>
  <sheetViews>
    <sheetView showGridLines="0" zoomScaleNormal="100" zoomScalePageLayoutView="101" workbookViewId="0">
      <selection activeCell="F58" sqref="F58"/>
    </sheetView>
  </sheetViews>
  <sheetFormatPr defaultColWidth="8.85546875" defaultRowHeight="15"/>
  <cols>
    <col min="1" max="1" width="48.140625" style="12" customWidth="1"/>
    <col min="2" max="2" width="29.28515625" style="22" customWidth="1"/>
    <col min="3" max="3" width="32.140625" style="22" customWidth="1"/>
    <col min="4" max="4" width="16" style="12" customWidth="1"/>
    <col min="5" max="5" width="16.28515625" style="17" customWidth="1"/>
    <col min="6" max="6" width="12.42578125" style="17" customWidth="1"/>
    <col min="7" max="7" width="29.140625" style="12" customWidth="1"/>
    <col min="8" max="8" width="8.85546875" style="12"/>
    <col min="9" max="9" width="38.42578125" style="12" bestFit="1" customWidth="1"/>
    <col min="10" max="10" width="24" style="12" bestFit="1" customWidth="1"/>
    <col min="11" max="11" width="32" style="12" bestFit="1" customWidth="1"/>
    <col min="12" max="12" width="8.85546875" style="12"/>
    <col min="13" max="13" width="13.42578125" style="12" bestFit="1" customWidth="1"/>
    <col min="14" max="14" width="10.28515625" style="12" bestFit="1" customWidth="1"/>
    <col min="15" max="15" width="14.85546875" style="12" bestFit="1" customWidth="1"/>
    <col min="16" max="16384" width="8.85546875" style="12"/>
  </cols>
  <sheetData>
    <row r="1" spans="1:7">
      <c r="A1" s="146" t="s">
        <v>127</v>
      </c>
      <c r="B1" s="146"/>
      <c r="C1" s="146"/>
      <c r="D1" s="146"/>
      <c r="E1" s="146"/>
      <c r="F1" s="146"/>
      <c r="G1" s="146"/>
    </row>
    <row r="2" spans="1:7">
      <c r="A2" s="133"/>
      <c r="B2" s="152" t="s">
        <v>132</v>
      </c>
      <c r="C2" s="152"/>
      <c r="D2" s="152" t="s">
        <v>133</v>
      </c>
      <c r="E2" s="152"/>
      <c r="F2" s="133"/>
      <c r="G2" s="133"/>
    </row>
    <row r="3" spans="1:7">
      <c r="A3" s="114" t="s">
        <v>129</v>
      </c>
      <c r="B3" s="114" t="s">
        <v>117</v>
      </c>
      <c r="C3" s="114" t="s">
        <v>118</v>
      </c>
      <c r="D3" s="114" t="s">
        <v>130</v>
      </c>
      <c r="E3" s="114" t="s">
        <v>131</v>
      </c>
      <c r="F3" s="115" t="s">
        <v>0</v>
      </c>
      <c r="G3" s="116" t="s">
        <v>121</v>
      </c>
    </row>
    <row r="4" spans="1:7" ht="15.75" customHeight="1">
      <c r="A4" s="13"/>
      <c r="B4" s="85"/>
      <c r="C4" s="86"/>
      <c r="D4" s="111"/>
      <c r="E4" s="74"/>
      <c r="F4" s="121">
        <f>IF(B4&gt;0,(B4*C4),D4*E4)</f>
        <v>0</v>
      </c>
      <c r="G4" s="40"/>
    </row>
    <row r="5" spans="1:7">
      <c r="A5" s="13"/>
      <c r="B5" s="85"/>
      <c r="C5" s="86"/>
      <c r="D5" s="111"/>
      <c r="E5" s="74"/>
      <c r="F5" s="121">
        <f t="shared" ref="F5:F16" si="0">IF(B5&gt;0,(B5*C5),D5*E5)</f>
        <v>0</v>
      </c>
      <c r="G5" s="40"/>
    </row>
    <row r="6" spans="1:7" ht="15" customHeight="1">
      <c r="A6" s="13"/>
      <c r="B6" s="85"/>
      <c r="C6" s="86"/>
      <c r="D6" s="111"/>
      <c r="E6" s="74"/>
      <c r="F6" s="121">
        <f t="shared" si="0"/>
        <v>0</v>
      </c>
      <c r="G6" s="40"/>
    </row>
    <row r="7" spans="1:7">
      <c r="A7" s="13"/>
      <c r="B7" s="85"/>
      <c r="C7" s="86"/>
      <c r="D7" s="111"/>
      <c r="E7" s="74"/>
      <c r="F7" s="121">
        <f t="shared" si="0"/>
        <v>0</v>
      </c>
      <c r="G7" s="40"/>
    </row>
    <row r="8" spans="1:7">
      <c r="A8" s="13"/>
      <c r="B8" s="85"/>
      <c r="C8" s="86"/>
      <c r="D8" s="111"/>
      <c r="E8" s="74"/>
      <c r="F8" s="121">
        <f t="shared" si="0"/>
        <v>0</v>
      </c>
      <c r="G8" s="40"/>
    </row>
    <row r="9" spans="1:7">
      <c r="A9" s="13"/>
      <c r="B9" s="85"/>
      <c r="C9" s="86"/>
      <c r="D9" s="111"/>
      <c r="E9" s="74"/>
      <c r="F9" s="121">
        <f t="shared" si="0"/>
        <v>0</v>
      </c>
      <c r="G9" s="40"/>
    </row>
    <row r="10" spans="1:7">
      <c r="A10" s="13"/>
      <c r="B10" s="85"/>
      <c r="C10" s="86"/>
      <c r="D10" s="111"/>
      <c r="E10" s="74"/>
      <c r="F10" s="121">
        <f t="shared" si="0"/>
        <v>0</v>
      </c>
      <c r="G10" s="40"/>
    </row>
    <row r="11" spans="1:7">
      <c r="A11" s="13"/>
      <c r="B11" s="85"/>
      <c r="C11" s="86"/>
      <c r="D11" s="111"/>
      <c r="E11" s="74"/>
      <c r="F11" s="121">
        <f t="shared" si="0"/>
        <v>0</v>
      </c>
      <c r="G11" s="40"/>
    </row>
    <row r="12" spans="1:7">
      <c r="A12" s="13"/>
      <c r="B12" s="85"/>
      <c r="C12" s="86"/>
      <c r="D12" s="111"/>
      <c r="E12" s="74"/>
      <c r="F12" s="121">
        <f t="shared" si="0"/>
        <v>0</v>
      </c>
      <c r="G12" s="40"/>
    </row>
    <row r="13" spans="1:7">
      <c r="A13" s="13"/>
      <c r="B13" s="85"/>
      <c r="C13" s="86"/>
      <c r="D13" s="111"/>
      <c r="E13" s="74"/>
      <c r="F13" s="121">
        <f t="shared" si="0"/>
        <v>0</v>
      </c>
      <c r="G13" s="40"/>
    </row>
    <row r="14" spans="1:7">
      <c r="A14" s="13"/>
      <c r="B14" s="85"/>
      <c r="C14" s="86"/>
      <c r="D14" s="111"/>
      <c r="E14" s="74"/>
      <c r="F14" s="121">
        <f t="shared" si="0"/>
        <v>0</v>
      </c>
      <c r="G14" s="40"/>
    </row>
    <row r="15" spans="1:7">
      <c r="A15" s="13"/>
      <c r="B15" s="85"/>
      <c r="C15" s="86"/>
      <c r="D15" s="111"/>
      <c r="E15" s="74"/>
      <c r="F15" s="121">
        <f t="shared" si="0"/>
        <v>0</v>
      </c>
      <c r="G15" s="40"/>
    </row>
    <row r="16" spans="1:7">
      <c r="A16" s="13"/>
      <c r="B16" s="85"/>
      <c r="C16" s="86"/>
      <c r="D16" s="111"/>
      <c r="E16" s="74"/>
      <c r="F16" s="121">
        <f t="shared" si="0"/>
        <v>0</v>
      </c>
      <c r="G16" s="40"/>
    </row>
    <row r="17" spans="1:7">
      <c r="A17" s="123" t="s">
        <v>37</v>
      </c>
      <c r="B17" s="124"/>
      <c r="C17" s="125"/>
      <c r="D17" s="125"/>
      <c r="E17" s="126"/>
      <c r="F17" s="122">
        <f>SUM(F4:F16)</f>
        <v>0</v>
      </c>
      <c r="G17" s="40"/>
    </row>
    <row r="18" spans="1:7">
      <c r="A18" s="92"/>
      <c r="B18" s="93"/>
      <c r="C18" s="94"/>
      <c r="D18" s="94"/>
      <c r="E18" s="95"/>
      <c r="F18" s="96"/>
      <c r="G18" s="97"/>
    </row>
    <row r="19" spans="1:7">
      <c r="A19" s="117" t="s">
        <v>45</v>
      </c>
      <c r="B19" s="118" t="s">
        <v>134</v>
      </c>
      <c r="C19" s="147" t="s">
        <v>121</v>
      </c>
      <c r="D19" s="149"/>
      <c r="E19" s="117" t="s">
        <v>135</v>
      </c>
      <c r="F19" s="119" t="s">
        <v>0</v>
      </c>
      <c r="G19" s="120" t="s">
        <v>136</v>
      </c>
    </row>
    <row r="20" spans="1:7">
      <c r="A20" s="15"/>
      <c r="B20" s="132"/>
      <c r="C20" s="153"/>
      <c r="D20" s="154"/>
      <c r="E20" s="16"/>
      <c r="F20" s="220"/>
      <c r="G20" s="41"/>
    </row>
    <row r="21" spans="1:7">
      <c r="A21" s="15"/>
      <c r="B21" s="132"/>
      <c r="C21" s="153"/>
      <c r="D21" s="154"/>
      <c r="E21" s="16"/>
      <c r="F21" s="220"/>
      <c r="G21" s="40"/>
    </row>
    <row r="22" spans="1:7">
      <c r="A22" s="15"/>
      <c r="B22" s="132"/>
      <c r="C22" s="155"/>
      <c r="D22" s="156"/>
      <c r="E22" s="16"/>
      <c r="F22" s="220"/>
      <c r="G22" s="40"/>
    </row>
    <row r="23" spans="1:7">
      <c r="A23" s="15"/>
      <c r="B23" s="132"/>
      <c r="C23" s="155"/>
      <c r="D23" s="156"/>
      <c r="E23" s="16"/>
      <c r="F23" s="220"/>
      <c r="G23" s="40"/>
    </row>
    <row r="24" spans="1:7">
      <c r="A24" s="15"/>
      <c r="B24" s="132"/>
      <c r="C24" s="155"/>
      <c r="D24" s="156"/>
      <c r="E24" s="16"/>
      <c r="F24" s="220"/>
      <c r="G24" s="40"/>
    </row>
    <row r="25" spans="1:7">
      <c r="A25" s="15"/>
      <c r="B25" s="132"/>
      <c r="C25" s="155"/>
      <c r="D25" s="156"/>
      <c r="E25" s="16"/>
      <c r="F25" s="220"/>
      <c r="G25" s="40"/>
    </row>
    <row r="26" spans="1:7">
      <c r="A26" s="15"/>
      <c r="B26" s="132"/>
      <c r="C26" s="155"/>
      <c r="D26" s="156"/>
      <c r="E26" s="16"/>
      <c r="F26" s="220"/>
      <c r="G26" s="40"/>
    </row>
    <row r="27" spans="1:7">
      <c r="A27" s="15"/>
      <c r="B27" s="132"/>
      <c r="C27" s="155"/>
      <c r="D27" s="156"/>
      <c r="E27" s="16"/>
      <c r="F27" s="220"/>
      <c r="G27" s="40"/>
    </row>
    <row r="28" spans="1:7">
      <c r="A28" s="15"/>
      <c r="B28" s="132"/>
      <c r="C28" s="155"/>
      <c r="D28" s="156"/>
      <c r="E28" s="16"/>
      <c r="F28" s="220"/>
      <c r="G28" s="40"/>
    </row>
    <row r="29" spans="1:7">
      <c r="A29" s="15"/>
      <c r="B29" s="132"/>
      <c r="C29" s="155"/>
      <c r="D29" s="156"/>
      <c r="E29" s="16"/>
      <c r="F29" s="220"/>
      <c r="G29" s="40"/>
    </row>
    <row r="30" spans="1:7">
      <c r="A30" s="15"/>
      <c r="B30" s="132"/>
      <c r="C30" s="155"/>
      <c r="D30" s="156"/>
      <c r="E30" s="16"/>
      <c r="F30" s="220"/>
      <c r="G30" s="40"/>
    </row>
    <row r="31" spans="1:7">
      <c r="A31" s="15"/>
      <c r="B31" s="132"/>
      <c r="C31" s="155"/>
      <c r="D31" s="156"/>
      <c r="E31" s="16"/>
      <c r="F31" s="220"/>
      <c r="G31" s="40"/>
    </row>
    <row r="32" spans="1:7">
      <c r="A32" s="15"/>
      <c r="B32" s="132"/>
      <c r="C32" s="155"/>
      <c r="D32" s="156"/>
      <c r="E32" s="16"/>
      <c r="F32" s="220"/>
      <c r="G32" s="40"/>
    </row>
    <row r="33" spans="1:7">
      <c r="A33" s="15"/>
      <c r="B33" s="132"/>
      <c r="C33" s="155"/>
      <c r="D33" s="156"/>
      <c r="E33" s="16"/>
      <c r="F33" s="220"/>
      <c r="G33" s="40"/>
    </row>
    <row r="34" spans="1:7">
      <c r="A34" s="15"/>
      <c r="B34" s="132"/>
      <c r="C34" s="155"/>
      <c r="D34" s="156"/>
      <c r="E34" s="16"/>
      <c r="F34" s="220"/>
      <c r="G34" s="40"/>
    </row>
    <row r="35" spans="1:7">
      <c r="A35" s="15"/>
      <c r="B35" s="132"/>
      <c r="C35" s="155"/>
      <c r="D35" s="156"/>
      <c r="E35" s="16"/>
      <c r="F35" s="220"/>
      <c r="G35" s="40"/>
    </row>
    <row r="36" spans="1:7" ht="16.5" customHeight="1">
      <c r="A36" s="15"/>
      <c r="B36" s="132"/>
      <c r="C36" s="155"/>
      <c r="D36" s="156"/>
      <c r="E36" s="16"/>
      <c r="F36" s="220"/>
      <c r="G36" s="40"/>
    </row>
    <row r="37" spans="1:7" ht="15" hidden="1" customHeight="1">
      <c r="A37" s="15"/>
      <c r="B37" s="132"/>
      <c r="C37" s="155"/>
      <c r="D37" s="156"/>
      <c r="E37" s="16"/>
      <c r="F37" s="220"/>
      <c r="G37" s="40"/>
    </row>
    <row r="38" spans="1:7" ht="15" hidden="1" customHeight="1">
      <c r="A38" s="15"/>
      <c r="B38" s="132"/>
      <c r="C38" s="155"/>
      <c r="D38" s="156"/>
      <c r="E38" s="16"/>
      <c r="F38" s="220"/>
      <c r="G38" s="40"/>
    </row>
    <row r="39" spans="1:7">
      <c r="A39" s="15"/>
      <c r="B39" s="132"/>
      <c r="C39" s="155"/>
      <c r="D39" s="156"/>
      <c r="E39" s="16"/>
      <c r="F39" s="220"/>
      <c r="G39" s="40"/>
    </row>
    <row r="40" spans="1:7">
      <c r="A40" s="15"/>
      <c r="B40" s="132"/>
      <c r="C40" s="155"/>
      <c r="D40" s="156"/>
      <c r="E40" s="16"/>
      <c r="F40" s="220"/>
      <c r="G40" s="40"/>
    </row>
    <row r="41" spans="1:7">
      <c r="A41" s="15"/>
      <c r="B41" s="132"/>
      <c r="C41" s="155"/>
      <c r="D41" s="156"/>
      <c r="E41" s="16"/>
      <c r="F41" s="220"/>
      <c r="G41" s="40"/>
    </row>
    <row r="42" spans="1:7">
      <c r="A42" s="15"/>
      <c r="B42" s="132"/>
      <c r="C42" s="155"/>
      <c r="D42" s="156"/>
      <c r="E42" s="16"/>
      <c r="F42" s="220"/>
      <c r="G42" s="40"/>
    </row>
    <row r="43" spans="1:7">
      <c r="A43" s="15"/>
      <c r="B43" s="132"/>
      <c r="C43" s="155"/>
      <c r="D43" s="156"/>
      <c r="E43" s="16"/>
      <c r="F43" s="220"/>
      <c r="G43" s="40"/>
    </row>
    <row r="44" spans="1:7">
      <c r="A44" s="15"/>
      <c r="B44" s="132"/>
      <c r="C44" s="155"/>
      <c r="D44" s="156"/>
      <c r="E44" s="16"/>
      <c r="F44" s="220"/>
      <c r="G44" s="40"/>
    </row>
    <row r="45" spans="1:7">
      <c r="A45" s="15"/>
      <c r="B45" s="132"/>
      <c r="C45" s="155"/>
      <c r="D45" s="156"/>
      <c r="E45" s="16"/>
      <c r="F45" s="220"/>
      <c r="G45" s="40"/>
    </row>
    <row r="46" spans="1:7">
      <c r="A46" s="15"/>
      <c r="B46" s="132"/>
      <c r="C46" s="155"/>
      <c r="D46" s="156"/>
      <c r="E46" s="16"/>
      <c r="F46" s="220"/>
      <c r="G46" s="40"/>
    </row>
    <row r="47" spans="1:7">
      <c r="A47" s="15"/>
      <c r="B47" s="132"/>
      <c r="C47" s="155"/>
      <c r="D47" s="156"/>
      <c r="E47" s="16"/>
      <c r="F47" s="220"/>
      <c r="G47" s="40"/>
    </row>
    <row r="48" spans="1:7">
      <c r="A48" s="15"/>
      <c r="B48" s="132"/>
      <c r="C48" s="155"/>
      <c r="D48" s="156"/>
      <c r="E48" s="16"/>
      <c r="F48" s="220"/>
      <c r="G48" s="40"/>
    </row>
    <row r="49" spans="1:7">
      <c r="A49" s="15"/>
      <c r="B49" s="132"/>
      <c r="C49" s="155"/>
      <c r="D49" s="156"/>
      <c r="E49" s="16"/>
      <c r="F49" s="220"/>
      <c r="G49" s="40"/>
    </row>
    <row r="50" spans="1:7">
      <c r="A50" s="127" t="s">
        <v>37</v>
      </c>
      <c r="B50" s="128"/>
      <c r="C50" s="157"/>
      <c r="D50" s="158"/>
      <c r="E50" s="129"/>
      <c r="F50" s="122"/>
      <c r="G50" s="130"/>
    </row>
    <row r="51" spans="1:7">
      <c r="A51" s="98"/>
      <c r="B51" s="99"/>
      <c r="C51" s="99"/>
      <c r="D51" s="99"/>
      <c r="E51" s="100"/>
      <c r="F51" s="96"/>
      <c r="G51" s="97"/>
    </row>
    <row r="52" spans="1:7" hidden="1">
      <c r="A52" s="101" t="s">
        <v>119</v>
      </c>
      <c r="B52" s="101"/>
      <c r="C52" s="101"/>
      <c r="D52" s="101"/>
      <c r="E52" s="101"/>
      <c r="F52" s="101" t="s">
        <v>0</v>
      </c>
      <c r="G52" s="102" t="s">
        <v>40</v>
      </c>
    </row>
    <row r="53" spans="1:7" hidden="1">
      <c r="A53" s="145">
        <v>0.1</v>
      </c>
      <c r="B53" s="145"/>
      <c r="C53" s="145"/>
      <c r="D53" s="145"/>
      <c r="E53" s="145"/>
      <c r="F53" s="90"/>
      <c r="G53" s="91"/>
    </row>
    <row r="54" spans="1:7" ht="15.75" thickBot="1">
      <c r="A54" s="103" t="s">
        <v>65</v>
      </c>
      <c r="B54" s="104"/>
      <c r="C54" s="104"/>
      <c r="D54" s="104"/>
      <c r="E54" s="104"/>
      <c r="F54" s="105">
        <f>F53+F50+F17</f>
        <v>0</v>
      </c>
      <c r="G54" s="106"/>
    </row>
    <row r="55" spans="1:7">
      <c r="A55" s="107"/>
      <c r="B55" s="108"/>
      <c r="C55" s="108"/>
      <c r="D55" s="108"/>
      <c r="E55" s="108"/>
      <c r="F55" s="107"/>
      <c r="G55" s="97"/>
    </row>
    <row r="56" spans="1:7">
      <c r="A56" s="147" t="s">
        <v>124</v>
      </c>
      <c r="B56" s="148"/>
      <c r="C56" s="148"/>
      <c r="D56" s="148"/>
      <c r="E56" s="149"/>
      <c r="F56" s="119" t="s">
        <v>0</v>
      </c>
      <c r="G56" s="120" t="s">
        <v>121</v>
      </c>
    </row>
    <row r="57" spans="1:7">
      <c r="A57" s="139"/>
      <c r="B57" s="140"/>
      <c r="C57" s="140"/>
      <c r="D57" s="140"/>
      <c r="E57" s="141"/>
      <c r="F57" s="88"/>
      <c r="G57" s="40"/>
    </row>
    <row r="58" spans="1:7">
      <c r="A58" s="150"/>
      <c r="B58" s="150"/>
      <c r="C58" s="150"/>
      <c r="D58" s="150"/>
      <c r="E58" s="150"/>
      <c r="F58" s="89"/>
      <c r="G58" s="83"/>
    </row>
    <row r="59" spans="1:7">
      <c r="A59" s="151"/>
      <c r="B59" s="151"/>
      <c r="C59" s="151"/>
      <c r="D59" s="151"/>
      <c r="E59" s="151"/>
      <c r="F59" s="88"/>
      <c r="G59" s="40"/>
    </row>
    <row r="60" spans="1:7">
      <c r="A60" s="139"/>
      <c r="B60" s="140"/>
      <c r="C60" s="140"/>
      <c r="D60" s="140"/>
      <c r="E60" s="141"/>
      <c r="F60" s="88"/>
      <c r="G60" s="84"/>
    </row>
    <row r="61" spans="1:7">
      <c r="A61" s="142" t="s">
        <v>125</v>
      </c>
      <c r="B61" s="143"/>
      <c r="C61" s="143"/>
      <c r="D61" s="143"/>
      <c r="E61" s="144"/>
      <c r="F61" s="131">
        <f>SUM(F57:F60)</f>
        <v>0</v>
      </c>
      <c r="G61" s="81"/>
    </row>
  </sheetData>
  <sheetProtection sheet="1" objects="1" scenarios="1"/>
  <mergeCells count="42">
    <mergeCell ref="A58:E58"/>
    <mergeCell ref="A59:E59"/>
    <mergeCell ref="A60:E60"/>
    <mergeCell ref="A61:E61"/>
    <mergeCell ref="C49:D49"/>
    <mergeCell ref="C50:D50"/>
    <mergeCell ref="A53:E53"/>
    <mergeCell ref="A56:E56"/>
    <mergeCell ref="A57:E57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A1:G1"/>
    <mergeCell ref="B2:C2"/>
    <mergeCell ref="D2:E2"/>
    <mergeCell ref="C19:D19"/>
    <mergeCell ref="C20:D20"/>
    <mergeCell ref="C21:D21"/>
    <mergeCell ref="C22:D22"/>
    <mergeCell ref="C23:D23"/>
  </mergeCells>
  <phoneticPr fontId="18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A21:A49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A18">
      <formula1>INDIRECT(TimloneGruppNamn)</formula1>
    </dataValidation>
    <dataValidation type="list" showInputMessage="1" showErrorMessage="1" errorTitle="Välj ett av alternativen" error="Tryck på avbryt-knappen,_x000a_välj därefter ett av alternativen_x000a_i rulllistan." sqref="A20">
      <formula1>Kostnadsslag</formula1>
    </dataValidation>
  </dataValidations>
  <pageMargins left="0.75" right="0.75" top="1" bottom="1" header="0.5" footer="0.5"/>
  <pageSetup paperSize="9" scale="69" orientation="landscape" horizontalDpi="4294967292" verticalDpi="4294967292" r:id="rId1"/>
  <rowBreaks count="1" manualBreakCount="1">
    <brk id="36" max="16383" man="1"/>
  </rowBreaks>
  <colBreaks count="1" manualBreakCount="1">
    <brk id="5" max="1048575" man="1"/>
  </colBreaks>
  <legacyDrawing r:id="rId2"/>
  <extLst>
    <ext xmlns:mx="http://schemas.microsoft.com/office/mac/excel/2008/main" uri="{64002731-A6B0-56B0-2670-7721B7C09600}">
      <mx:PLV Mode="0" OnePage="0" WScale="88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5" enableFormatConditionsCalculation="0">
    <pageSetUpPr fitToPage="1"/>
  </sheetPr>
  <dimension ref="A1:I26"/>
  <sheetViews>
    <sheetView workbookViewId="0">
      <selection activeCell="B3" sqref="B3"/>
    </sheetView>
  </sheetViews>
  <sheetFormatPr defaultColWidth="8.85546875" defaultRowHeight="15"/>
  <cols>
    <col min="1" max="1" width="47.140625" style="12" bestFit="1" customWidth="1"/>
    <col min="2" max="2" width="26.42578125" style="12" bestFit="1" customWidth="1"/>
    <col min="3" max="3" width="23.140625" style="12" bestFit="1" customWidth="1"/>
    <col min="4" max="4" width="8.85546875" style="12" bestFit="1" customWidth="1"/>
    <col min="5" max="5" width="9" style="12" bestFit="1" customWidth="1"/>
    <col min="6" max="6" width="12.7109375" style="12" customWidth="1"/>
    <col min="7" max="7" width="26.85546875" style="12" customWidth="1"/>
    <col min="8" max="16384" width="8.85546875" style="12"/>
  </cols>
  <sheetData>
    <row r="1" spans="1:9">
      <c r="A1" s="159" t="s">
        <v>64</v>
      </c>
      <c r="B1" s="159"/>
      <c r="C1" s="159"/>
      <c r="D1" s="159"/>
      <c r="E1" s="159"/>
      <c r="F1" s="159"/>
      <c r="G1" s="159"/>
    </row>
    <row r="2" spans="1:9">
      <c r="A2" s="9" t="s">
        <v>50</v>
      </c>
      <c r="B2" s="9" t="s">
        <v>39</v>
      </c>
      <c r="C2" s="9" t="s">
        <v>38</v>
      </c>
      <c r="D2" s="9" t="s">
        <v>51</v>
      </c>
      <c r="E2" s="9" t="s">
        <v>29</v>
      </c>
      <c r="F2" s="10" t="s">
        <v>0</v>
      </c>
      <c r="G2" s="9" t="s">
        <v>40</v>
      </c>
      <c r="H2" s="24"/>
      <c r="I2" s="25"/>
    </row>
    <row r="3" spans="1:9">
      <c r="A3" s="65"/>
      <c r="B3" s="66"/>
      <c r="C3" s="67"/>
      <c r="D3" s="67"/>
      <c r="E3" s="68"/>
      <c r="F3" s="70">
        <f>B3*C3*SUM(1+D3)*E3</f>
        <v>0</v>
      </c>
      <c r="G3" s="40"/>
      <c r="H3" s="24"/>
      <c r="I3" s="25"/>
    </row>
    <row r="4" spans="1:9">
      <c r="A4" s="65"/>
      <c r="B4" s="66"/>
      <c r="C4" s="67"/>
      <c r="D4" s="67"/>
      <c r="E4" s="68"/>
      <c r="F4" s="70">
        <f t="shared" ref="F4:F8" si="0">B4*C4*SUM(1+D4)*E4</f>
        <v>0</v>
      </c>
      <c r="G4" s="40"/>
      <c r="H4" s="24"/>
      <c r="I4" s="25"/>
    </row>
    <row r="5" spans="1:9">
      <c r="A5" s="65"/>
      <c r="B5" s="66"/>
      <c r="C5" s="67"/>
      <c r="D5" s="67"/>
      <c r="E5" s="68"/>
      <c r="F5" s="70">
        <f t="shared" si="0"/>
        <v>0</v>
      </c>
      <c r="G5" s="40"/>
      <c r="H5" s="24"/>
      <c r="I5" s="25"/>
    </row>
    <row r="6" spans="1:9">
      <c r="A6" s="65"/>
      <c r="B6" s="66"/>
      <c r="C6" s="67"/>
      <c r="D6" s="67"/>
      <c r="E6" s="68"/>
      <c r="F6" s="70">
        <f t="shared" si="0"/>
        <v>0</v>
      </c>
      <c r="G6" s="40"/>
      <c r="H6" s="24"/>
      <c r="I6" s="25"/>
    </row>
    <row r="7" spans="1:9">
      <c r="A7" s="65"/>
      <c r="B7" s="66"/>
      <c r="C7" s="67"/>
      <c r="D7" s="67"/>
      <c r="E7" s="68"/>
      <c r="F7" s="70">
        <f t="shared" si="0"/>
        <v>0</v>
      </c>
      <c r="G7" s="40"/>
      <c r="H7" s="24"/>
      <c r="I7" s="25"/>
    </row>
    <row r="8" spans="1:9">
      <c r="A8" s="65"/>
      <c r="B8" s="66"/>
      <c r="C8" s="67"/>
      <c r="D8" s="67"/>
      <c r="E8" s="68"/>
      <c r="F8" s="70">
        <f t="shared" si="0"/>
        <v>0</v>
      </c>
      <c r="G8" s="40"/>
      <c r="H8" s="24"/>
      <c r="I8" s="25"/>
    </row>
    <row r="9" spans="1:9">
      <c r="A9" s="9" t="s">
        <v>45</v>
      </c>
      <c r="B9" s="9" t="s">
        <v>42</v>
      </c>
      <c r="C9" s="9" t="s">
        <v>42</v>
      </c>
      <c r="D9" s="9" t="s">
        <v>36</v>
      </c>
      <c r="E9" s="9" t="s">
        <v>18</v>
      </c>
      <c r="F9" s="9" t="s">
        <v>0</v>
      </c>
      <c r="G9" s="9" t="s">
        <v>40</v>
      </c>
      <c r="H9" s="24"/>
      <c r="I9" s="25"/>
    </row>
    <row r="10" spans="1:9">
      <c r="A10" s="15"/>
      <c r="B10" s="70"/>
      <c r="C10" s="70"/>
      <c r="D10" s="69"/>
      <c r="E10" s="69"/>
      <c r="F10" s="70">
        <f>D10*E10</f>
        <v>0</v>
      </c>
      <c r="G10" s="40"/>
      <c r="H10" s="24"/>
      <c r="I10" s="25"/>
    </row>
    <row r="11" spans="1:9">
      <c r="A11" s="15"/>
      <c r="B11" s="70"/>
      <c r="C11" s="70"/>
      <c r="D11" s="69"/>
      <c r="E11" s="69"/>
      <c r="F11" s="70">
        <f t="shared" ref="F11:F21" si="1">D11*E11</f>
        <v>0</v>
      </c>
      <c r="G11" s="40"/>
      <c r="H11" s="24"/>
      <c r="I11" s="25"/>
    </row>
    <row r="12" spans="1:9">
      <c r="A12" s="15"/>
      <c r="B12" s="70"/>
      <c r="C12" s="70"/>
      <c r="D12" s="69"/>
      <c r="E12" s="69"/>
      <c r="F12" s="70">
        <f t="shared" si="1"/>
        <v>0</v>
      </c>
      <c r="G12" s="40"/>
      <c r="H12" s="24"/>
      <c r="I12" s="25"/>
    </row>
    <row r="13" spans="1:9">
      <c r="A13" s="15"/>
      <c r="B13" s="70"/>
      <c r="C13" s="70"/>
      <c r="D13" s="69"/>
      <c r="E13" s="69"/>
      <c r="F13" s="70">
        <f t="shared" si="1"/>
        <v>0</v>
      </c>
      <c r="G13" s="40"/>
      <c r="H13" s="24"/>
      <c r="I13" s="25"/>
    </row>
    <row r="14" spans="1:9">
      <c r="A14" s="15"/>
      <c r="B14" s="70"/>
      <c r="C14" s="70"/>
      <c r="D14" s="69"/>
      <c r="E14" s="69"/>
      <c r="F14" s="70">
        <f t="shared" si="1"/>
        <v>0</v>
      </c>
      <c r="G14" s="40"/>
      <c r="H14" s="24"/>
      <c r="I14" s="25"/>
    </row>
    <row r="15" spans="1:9">
      <c r="A15" s="15"/>
      <c r="B15" s="70"/>
      <c r="C15" s="70"/>
      <c r="D15" s="69"/>
      <c r="E15" s="69"/>
      <c r="F15" s="70">
        <f t="shared" si="1"/>
        <v>0</v>
      </c>
      <c r="G15" s="40"/>
      <c r="H15" s="24"/>
      <c r="I15" s="25"/>
    </row>
    <row r="16" spans="1:9">
      <c r="A16" s="15"/>
      <c r="B16" s="70"/>
      <c r="C16" s="70"/>
      <c r="D16" s="69"/>
      <c r="E16" s="69"/>
      <c r="F16" s="70">
        <f t="shared" si="1"/>
        <v>0</v>
      </c>
      <c r="G16" s="40"/>
      <c r="H16" s="25"/>
      <c r="I16" s="25"/>
    </row>
    <row r="17" spans="1:9">
      <c r="A17" s="15"/>
      <c r="B17" s="70"/>
      <c r="C17" s="70"/>
      <c r="D17" s="69"/>
      <c r="E17" s="69"/>
      <c r="F17" s="70">
        <f t="shared" si="1"/>
        <v>0</v>
      </c>
      <c r="G17" s="40"/>
      <c r="H17" s="26"/>
      <c r="I17" s="25"/>
    </row>
    <row r="18" spans="1:9">
      <c r="A18" s="15"/>
      <c r="B18" s="70"/>
      <c r="C18" s="70"/>
      <c r="D18" s="69"/>
      <c r="E18" s="69"/>
      <c r="F18" s="70">
        <f t="shared" si="1"/>
        <v>0</v>
      </c>
      <c r="G18" s="40"/>
      <c r="H18" s="24"/>
      <c r="I18" s="25"/>
    </row>
    <row r="19" spans="1:9">
      <c r="A19" s="15"/>
      <c r="B19" s="70"/>
      <c r="C19" s="70"/>
      <c r="D19" s="69"/>
      <c r="E19" s="69"/>
      <c r="F19" s="70">
        <f t="shared" si="1"/>
        <v>0</v>
      </c>
      <c r="G19" s="40"/>
      <c r="H19" s="24"/>
      <c r="I19" s="25"/>
    </row>
    <row r="20" spans="1:9">
      <c r="A20" s="15"/>
      <c r="B20" s="70"/>
      <c r="C20" s="70"/>
      <c r="D20" s="69"/>
      <c r="E20" s="69"/>
      <c r="F20" s="70">
        <f t="shared" si="1"/>
        <v>0</v>
      </c>
      <c r="G20" s="40"/>
      <c r="H20" s="24"/>
      <c r="I20" s="25"/>
    </row>
    <row r="21" spans="1:9">
      <c r="A21" s="15"/>
      <c r="B21" s="70"/>
      <c r="C21" s="70"/>
      <c r="D21" s="69"/>
      <c r="E21" s="69"/>
      <c r="F21" s="70">
        <f t="shared" si="1"/>
        <v>0</v>
      </c>
      <c r="G21" s="40"/>
      <c r="H21" s="24"/>
      <c r="I21" s="25"/>
    </row>
    <row r="22" spans="1:9">
      <c r="A22" s="15" t="s">
        <v>35</v>
      </c>
      <c r="B22" s="71">
        <f>IFERROR(VLOOKUP(A22,Data!E2:F3,2,FALSE),0.15)</f>
        <v>0.15</v>
      </c>
      <c r="C22" s="70"/>
      <c r="D22" s="69"/>
      <c r="E22" s="69"/>
      <c r="F22" s="72">
        <f>IFERROR(SUM(F3:F8)*B22,0)</f>
        <v>0</v>
      </c>
      <c r="G22" s="40"/>
      <c r="H22" s="24"/>
      <c r="I22" s="25"/>
    </row>
    <row r="24" spans="1:9" ht="15.75" thickBot="1">
      <c r="A24" s="19" t="s">
        <v>37</v>
      </c>
      <c r="B24" s="20"/>
      <c r="C24" s="20"/>
      <c r="D24" s="23"/>
      <c r="E24" s="21"/>
      <c r="F24" s="27">
        <f>SUM(F3:F22)</f>
        <v>0</v>
      </c>
      <c r="G24" s="21"/>
    </row>
    <row r="26" spans="1:9">
      <c r="G26" s="77" t="s">
        <v>84</v>
      </c>
    </row>
  </sheetData>
  <sheetProtection password="DF9A" sheet="1" objects="1" scenarios="1"/>
  <mergeCells count="1">
    <mergeCell ref="A1:G1"/>
  </mergeCells>
  <phoneticPr fontId="18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10:A21">
      <formula1>Kostnadsslag_ERUF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6" enableFormatConditionsCalculation="0">
    <pageSetUpPr fitToPage="1"/>
  </sheetPr>
  <dimension ref="A1:H38"/>
  <sheetViews>
    <sheetView workbookViewId="0">
      <selection activeCell="C6" sqref="C6"/>
    </sheetView>
  </sheetViews>
  <sheetFormatPr defaultColWidth="8.85546875" defaultRowHeight="15"/>
  <cols>
    <col min="1" max="1" width="42.7109375" style="12" bestFit="1" customWidth="1"/>
    <col min="2" max="2" width="10.42578125" style="12" bestFit="1" customWidth="1"/>
    <col min="3" max="3" width="57.85546875" style="12" bestFit="1" customWidth="1"/>
    <col min="4" max="4" width="19.7109375" style="22" bestFit="1" customWidth="1"/>
    <col min="5" max="5" width="12.42578125" style="22" bestFit="1" customWidth="1"/>
    <col min="6" max="6" width="12.42578125" style="12" customWidth="1"/>
    <col min="7" max="7" width="23" style="17" customWidth="1"/>
    <col min="8" max="8" width="28.42578125" style="17" customWidth="1"/>
    <col min="9" max="9" width="47.28515625" style="12" bestFit="1" customWidth="1"/>
    <col min="10" max="10" width="25.42578125" style="12" customWidth="1"/>
    <col min="11" max="11" width="39.7109375" style="12" bestFit="1" customWidth="1"/>
    <col min="12" max="12" width="24.85546875" style="12" bestFit="1" customWidth="1"/>
    <col min="13" max="13" width="8.85546875" style="12"/>
    <col min="14" max="14" width="38.42578125" style="12" bestFit="1" customWidth="1"/>
    <col min="15" max="15" width="24" style="12" bestFit="1" customWidth="1"/>
    <col min="16" max="16" width="32" style="12" bestFit="1" customWidth="1"/>
    <col min="17" max="17" width="8.85546875" style="12"/>
    <col min="18" max="18" width="13.42578125" style="12" bestFit="1" customWidth="1"/>
    <col min="19" max="19" width="10.28515625" style="12" bestFit="1" customWidth="1"/>
    <col min="20" max="20" width="14.85546875" style="12" bestFit="1" customWidth="1"/>
    <col min="21" max="16384" width="8.85546875" style="12"/>
  </cols>
  <sheetData>
    <row r="1" spans="1:8">
      <c r="A1" s="159" t="s">
        <v>3</v>
      </c>
      <c r="B1" s="159"/>
      <c r="C1" s="159"/>
      <c r="D1" s="159"/>
      <c r="E1" s="159"/>
      <c r="F1" s="159"/>
      <c r="G1" s="159"/>
    </row>
    <row r="2" spans="1:8">
      <c r="A2" s="9" t="s">
        <v>47</v>
      </c>
      <c r="B2" s="9" t="s">
        <v>44</v>
      </c>
      <c r="C2" s="9" t="s">
        <v>46</v>
      </c>
      <c r="D2" s="9" t="s">
        <v>34</v>
      </c>
      <c r="E2" s="9" t="s">
        <v>76</v>
      </c>
      <c r="F2" s="9" t="s">
        <v>0</v>
      </c>
      <c r="G2" s="9" t="s">
        <v>40</v>
      </c>
      <c r="H2" s="11"/>
    </row>
    <row r="3" spans="1:8">
      <c r="A3" s="15"/>
      <c r="B3" s="16"/>
      <c r="C3" s="13"/>
      <c r="D3" s="59" t="str">
        <f>IFERROR(VLOOKUP(C3,Data!K:L,VLOOKUP(#REF!,Data!A:B,2,FALSE),FALSE),"timlönegrupp ej vald")</f>
        <v>timlönegrupp ej vald</v>
      </c>
      <c r="E3" s="74"/>
      <c r="F3" s="57">
        <f>IFERROR(D3*ROUND(E3,2)*SUM(VLOOKUP(C3,Data!K:M,3,FALSE)/12),0)</f>
        <v>0</v>
      </c>
      <c r="G3" s="40"/>
      <c r="H3" s="11"/>
    </row>
    <row r="4" spans="1:8">
      <c r="A4" s="15"/>
      <c r="B4" s="16"/>
      <c r="C4" s="13"/>
      <c r="D4" s="59" t="str">
        <f>IFERROR(VLOOKUP(C4,Data!K:L,VLOOKUP(#REF!,Data!A:B,2,FALSE),FALSE),"timlönegrupp ej vald")</f>
        <v>timlönegrupp ej vald</v>
      </c>
      <c r="E4" s="74"/>
      <c r="F4" s="57">
        <f>IFERROR(D4*ROUND(E4,2)*SUM(VLOOKUP(C4,Data!K:M,3,FALSE)/12),0)</f>
        <v>0</v>
      </c>
      <c r="G4" s="40"/>
      <c r="H4" s="11"/>
    </row>
    <row r="5" spans="1:8" ht="15.75" customHeight="1">
      <c r="A5" s="15"/>
      <c r="B5" s="16"/>
      <c r="C5" s="13"/>
      <c r="D5" s="59" t="str">
        <f>IFERROR(VLOOKUP(C5,Data!K:L,VLOOKUP(#REF!,Data!A:B,2,FALSE),FALSE),"timlönegrupp ej vald")</f>
        <v>timlönegrupp ej vald</v>
      </c>
      <c r="E5" s="74"/>
      <c r="F5" s="57">
        <f>IFERROR(D5*ROUND(E5,2)*SUM(VLOOKUP(C5,Data!K:M,3,FALSE)/12),0)</f>
        <v>0</v>
      </c>
      <c r="G5" s="40"/>
      <c r="H5" s="11"/>
    </row>
    <row r="6" spans="1:8">
      <c r="A6" s="15"/>
      <c r="B6" s="16"/>
      <c r="C6" s="13"/>
      <c r="D6" s="59" t="str">
        <f>IFERROR(VLOOKUP(C6,Data!K:L,VLOOKUP(#REF!,Data!A:B,2,FALSE),FALSE),"timlönegrupp ej vald")</f>
        <v>timlönegrupp ej vald</v>
      </c>
      <c r="E6" s="74"/>
      <c r="F6" s="57">
        <f>IFERROR(D6*ROUND(E6,2)*SUM(VLOOKUP(C6,Data!K:M,3,FALSE)/12),0)</f>
        <v>0</v>
      </c>
      <c r="G6" s="40"/>
      <c r="H6" s="11"/>
    </row>
    <row r="7" spans="1:8" ht="15" customHeight="1">
      <c r="A7" s="15"/>
      <c r="B7" s="16"/>
      <c r="C7" s="13"/>
      <c r="D7" s="59" t="str">
        <f>IFERROR(VLOOKUP(C7,Data!K:L,VLOOKUP(#REF!,Data!A:B,2,FALSE),FALSE),"timlönegrupp ej vald")</f>
        <v>timlönegrupp ej vald</v>
      </c>
      <c r="E7" s="74"/>
      <c r="F7" s="57">
        <f>IFERROR(D7*ROUND(E7,2)*SUM(VLOOKUP(C7,Data!K:M,3,FALSE)/12),0)</f>
        <v>0</v>
      </c>
      <c r="G7" s="40"/>
      <c r="H7" s="11"/>
    </row>
    <row r="8" spans="1:8">
      <c r="A8" s="15"/>
      <c r="B8" s="16"/>
      <c r="C8" s="13"/>
      <c r="D8" s="59" t="str">
        <f>IFERROR(VLOOKUP(C8,Data!K:L,VLOOKUP(#REF!,Data!A:B,2,FALSE),FALSE),"timlönegrupp ej vald")</f>
        <v>timlönegrupp ej vald</v>
      </c>
      <c r="E8" s="74"/>
      <c r="F8" s="57">
        <f>IFERROR(D8*ROUND(E8,2)*SUM(VLOOKUP(C8,Data!K:M,3,FALSE)/12),0)</f>
        <v>0</v>
      </c>
      <c r="G8" s="40"/>
      <c r="H8" s="11"/>
    </row>
    <row r="9" spans="1:8">
      <c r="A9" s="15"/>
      <c r="B9" s="16"/>
      <c r="C9" s="13"/>
      <c r="D9" s="59" t="str">
        <f>IFERROR(VLOOKUP(C9,Data!K:L,VLOOKUP(#REF!,Data!A:B,2,FALSE),FALSE),"timlönegrupp ej vald")</f>
        <v>timlönegrupp ej vald</v>
      </c>
      <c r="E9" s="74"/>
      <c r="F9" s="57">
        <f>IFERROR(D9*ROUND(E9,2)*SUM(VLOOKUP(C9,Data!K:M,3,FALSE)/12),0)</f>
        <v>0</v>
      </c>
      <c r="G9" s="40"/>
      <c r="H9" s="14"/>
    </row>
    <row r="10" spans="1:8">
      <c r="A10" s="15"/>
      <c r="B10" s="16"/>
      <c r="C10" s="13"/>
      <c r="D10" s="59" t="str">
        <f>IFERROR(VLOOKUP(C10,Data!K:L,VLOOKUP(#REF!,Data!A:B,2,FALSE),FALSE),"timlönegrupp ej vald")</f>
        <v>timlönegrupp ej vald</v>
      </c>
      <c r="E10" s="74"/>
      <c r="F10" s="57">
        <f>IFERROR(D10*ROUND(E10,2)*SUM(VLOOKUP(C10,Data!K:M,3,FALSE)/12),0)</f>
        <v>0</v>
      </c>
      <c r="G10" s="40"/>
      <c r="H10" s="11"/>
    </row>
    <row r="11" spans="1:8">
      <c r="A11" s="15"/>
      <c r="B11" s="16"/>
      <c r="C11" s="13"/>
      <c r="D11" s="59" t="str">
        <f>IFERROR(VLOOKUP(C11,Data!K:L,VLOOKUP(#REF!,Data!A:B,2,FALSE),FALSE),"timlönegrupp ej vald")</f>
        <v>timlönegrupp ej vald</v>
      </c>
      <c r="E11" s="74"/>
      <c r="F11" s="57">
        <f>IFERROR(D11*ROUND(E11,2)*SUM(VLOOKUP(C11,Data!K:M,3,FALSE)/12),0)</f>
        <v>0</v>
      </c>
      <c r="G11" s="40"/>
      <c r="H11" s="11"/>
    </row>
    <row r="12" spans="1:8">
      <c r="A12" s="9" t="s">
        <v>48</v>
      </c>
      <c r="B12" s="9" t="s">
        <v>44</v>
      </c>
      <c r="C12" s="9" t="s">
        <v>52</v>
      </c>
      <c r="D12" s="9" t="s">
        <v>36</v>
      </c>
      <c r="E12" s="64" t="s">
        <v>18</v>
      </c>
      <c r="F12" s="9" t="s">
        <v>0</v>
      </c>
      <c r="G12" s="9" t="s">
        <v>40</v>
      </c>
      <c r="H12" s="11"/>
    </row>
    <row r="13" spans="1:8">
      <c r="A13" s="15"/>
      <c r="B13" s="16"/>
      <c r="C13" s="15"/>
      <c r="D13" s="16"/>
      <c r="E13" s="16"/>
      <c r="F13" s="57">
        <f t="shared" ref="F13:F34" si="0">D13*E13</f>
        <v>0</v>
      </c>
      <c r="G13" s="40"/>
      <c r="H13" s="11"/>
    </row>
    <row r="14" spans="1:8">
      <c r="A14" s="15"/>
      <c r="B14" s="16"/>
      <c r="C14" s="15"/>
      <c r="D14" s="16"/>
      <c r="E14" s="16"/>
      <c r="F14" s="57">
        <f t="shared" si="0"/>
        <v>0</v>
      </c>
      <c r="G14" s="40"/>
      <c r="H14" s="11"/>
    </row>
    <row r="15" spans="1:8">
      <c r="A15" s="15"/>
      <c r="B15" s="16"/>
      <c r="C15" s="15"/>
      <c r="D15" s="16"/>
      <c r="E15" s="16"/>
      <c r="F15" s="57">
        <f t="shared" si="0"/>
        <v>0</v>
      </c>
      <c r="G15" s="40"/>
      <c r="H15" s="11"/>
    </row>
    <row r="16" spans="1:8">
      <c r="A16" s="15"/>
      <c r="B16" s="16"/>
      <c r="C16" s="15"/>
      <c r="D16" s="16"/>
      <c r="E16" s="16"/>
      <c r="F16" s="57">
        <f t="shared" si="0"/>
        <v>0</v>
      </c>
      <c r="G16" s="40"/>
      <c r="H16" s="11"/>
    </row>
    <row r="17" spans="1:8">
      <c r="A17" s="15"/>
      <c r="B17" s="16"/>
      <c r="C17" s="15"/>
      <c r="D17" s="16"/>
      <c r="E17" s="16"/>
      <c r="F17" s="57">
        <f t="shared" si="0"/>
        <v>0</v>
      </c>
      <c r="G17" s="40"/>
      <c r="H17" s="11"/>
    </row>
    <row r="18" spans="1:8">
      <c r="A18" s="15"/>
      <c r="B18" s="16"/>
      <c r="C18" s="15"/>
      <c r="D18" s="16"/>
      <c r="E18" s="16"/>
      <c r="F18" s="57">
        <f t="shared" si="0"/>
        <v>0</v>
      </c>
      <c r="G18" s="40"/>
      <c r="H18" s="11"/>
    </row>
    <row r="19" spans="1:8">
      <c r="A19" s="15"/>
      <c r="B19" s="16"/>
      <c r="C19" s="15"/>
      <c r="D19" s="16"/>
      <c r="E19" s="16"/>
      <c r="F19" s="57">
        <f t="shared" si="0"/>
        <v>0</v>
      </c>
      <c r="G19" s="40"/>
      <c r="H19" s="11"/>
    </row>
    <row r="20" spans="1:8">
      <c r="A20" s="15"/>
      <c r="B20" s="16"/>
      <c r="C20" s="15"/>
      <c r="D20" s="16"/>
      <c r="E20" s="16"/>
      <c r="F20" s="57">
        <f t="shared" si="0"/>
        <v>0</v>
      </c>
      <c r="G20" s="40"/>
      <c r="H20" s="11"/>
    </row>
    <row r="21" spans="1:8">
      <c r="A21" s="15"/>
      <c r="B21" s="16"/>
      <c r="C21" s="15"/>
      <c r="D21" s="16"/>
      <c r="E21" s="16"/>
      <c r="F21" s="57">
        <f t="shared" si="0"/>
        <v>0</v>
      </c>
      <c r="G21" s="40"/>
      <c r="H21" s="11"/>
    </row>
    <row r="22" spans="1:8">
      <c r="A22" s="15"/>
      <c r="B22" s="16"/>
      <c r="C22" s="15"/>
      <c r="D22" s="16"/>
      <c r="E22" s="16"/>
      <c r="F22" s="57">
        <f t="shared" si="0"/>
        <v>0</v>
      </c>
      <c r="G22" s="40"/>
      <c r="H22" s="11"/>
    </row>
    <row r="23" spans="1:8">
      <c r="A23" s="15"/>
      <c r="B23" s="16"/>
      <c r="C23" s="15"/>
      <c r="D23" s="16"/>
      <c r="E23" s="16"/>
      <c r="F23" s="57">
        <f t="shared" si="0"/>
        <v>0</v>
      </c>
      <c r="G23" s="40"/>
      <c r="H23" s="11"/>
    </row>
    <row r="24" spans="1:8">
      <c r="A24" s="15"/>
      <c r="B24" s="16"/>
      <c r="C24" s="15"/>
      <c r="D24" s="16"/>
      <c r="E24" s="16"/>
      <c r="F24" s="57">
        <f t="shared" si="0"/>
        <v>0</v>
      </c>
      <c r="G24" s="40"/>
      <c r="H24" s="11"/>
    </row>
    <row r="25" spans="1:8">
      <c r="A25" s="15"/>
      <c r="B25" s="16"/>
      <c r="C25" s="15"/>
      <c r="D25" s="16"/>
      <c r="E25" s="16"/>
      <c r="F25" s="57">
        <f t="shared" si="0"/>
        <v>0</v>
      </c>
      <c r="G25" s="40"/>
      <c r="H25" s="11"/>
    </row>
    <row r="26" spans="1:8">
      <c r="A26" s="15"/>
      <c r="B26" s="16"/>
      <c r="C26" s="15"/>
      <c r="D26" s="16"/>
      <c r="E26" s="16"/>
      <c r="F26" s="57">
        <f t="shared" si="0"/>
        <v>0</v>
      </c>
      <c r="G26" s="40"/>
      <c r="H26" s="11"/>
    </row>
    <row r="27" spans="1:8">
      <c r="A27" s="15"/>
      <c r="B27" s="16"/>
      <c r="C27" s="15"/>
      <c r="D27" s="16"/>
      <c r="E27" s="16"/>
      <c r="F27" s="57">
        <f t="shared" si="0"/>
        <v>0</v>
      </c>
      <c r="G27" s="40"/>
      <c r="H27" s="11"/>
    </row>
    <row r="28" spans="1:8">
      <c r="A28" s="15"/>
      <c r="B28" s="16"/>
      <c r="C28" s="15"/>
      <c r="D28" s="16"/>
      <c r="E28" s="16"/>
      <c r="F28" s="57">
        <f t="shared" si="0"/>
        <v>0</v>
      </c>
      <c r="G28" s="40"/>
      <c r="H28" s="11"/>
    </row>
    <row r="29" spans="1:8">
      <c r="A29" s="15"/>
      <c r="B29" s="16"/>
      <c r="C29" s="15"/>
      <c r="D29" s="16"/>
      <c r="E29" s="16"/>
      <c r="F29" s="57">
        <f t="shared" si="0"/>
        <v>0</v>
      </c>
      <c r="G29" s="40"/>
      <c r="H29" s="11"/>
    </row>
    <row r="30" spans="1:8">
      <c r="A30" s="15"/>
      <c r="B30" s="16"/>
      <c r="C30" s="15"/>
      <c r="D30" s="16"/>
      <c r="E30" s="16"/>
      <c r="F30" s="57">
        <f t="shared" si="0"/>
        <v>0</v>
      </c>
      <c r="G30" s="40"/>
      <c r="H30" s="11"/>
    </row>
    <row r="31" spans="1:8">
      <c r="A31" s="15"/>
      <c r="B31" s="16"/>
      <c r="C31" s="15"/>
      <c r="D31" s="16"/>
      <c r="E31" s="16"/>
      <c r="F31" s="57">
        <f t="shared" si="0"/>
        <v>0</v>
      </c>
      <c r="G31" s="40"/>
      <c r="H31" s="11"/>
    </row>
    <row r="32" spans="1:8">
      <c r="A32" s="15"/>
      <c r="B32" s="16"/>
      <c r="C32" s="15"/>
      <c r="D32" s="16"/>
      <c r="E32" s="16"/>
      <c r="F32" s="57">
        <f t="shared" si="0"/>
        <v>0</v>
      </c>
      <c r="G32" s="40"/>
    </row>
    <row r="33" spans="1:8">
      <c r="A33" s="15"/>
      <c r="B33" s="16"/>
      <c r="C33" s="15"/>
      <c r="D33" s="16"/>
      <c r="E33" s="16"/>
      <c r="F33" s="57">
        <f t="shared" si="0"/>
        <v>0</v>
      </c>
      <c r="G33" s="40"/>
    </row>
    <row r="34" spans="1:8">
      <c r="A34" s="15"/>
      <c r="B34" s="16"/>
      <c r="C34" s="15"/>
      <c r="D34" s="16"/>
      <c r="E34" s="16"/>
      <c r="F34" s="57">
        <f t="shared" si="0"/>
        <v>0</v>
      </c>
      <c r="G34" s="40"/>
      <c r="H34" s="18"/>
    </row>
    <row r="36" spans="1:8" ht="15.75" thickBot="1">
      <c r="A36" s="19" t="s">
        <v>37</v>
      </c>
      <c r="B36" s="20"/>
      <c r="C36" s="20"/>
      <c r="D36" s="20"/>
      <c r="E36" s="20"/>
      <c r="F36" s="23">
        <f>SUM(F3:F34)</f>
        <v>0</v>
      </c>
      <c r="G36" s="21"/>
    </row>
    <row r="38" spans="1:8">
      <c r="G38" s="77" t="s">
        <v>83</v>
      </c>
    </row>
  </sheetData>
  <sheetProtection password="DF9A" sheet="1" objects="1" scenarios="1"/>
  <mergeCells count="1">
    <mergeCell ref="A1:G1"/>
  </mergeCells>
  <phoneticPr fontId="18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13:C34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A3:A11 A13:A34">
      <formula1>Lista_Medfinansiarer</formula1>
    </dataValidation>
    <dataValidation type="list" allowBlank="1" showInputMessage="1" showErrorMessage="1" errorTitle="Välj ett av alternativen" error="Tryck på avbryt-knappen,_x000a_välj därefter ett av alternativen_x000a_i rulllistan." sqref="C3:C11">
      <formula1>INDIRECT(TimloneGruppNamn)</formula1>
    </dataValidation>
  </dataValidations>
  <pageMargins left="0.7" right="0.7" top="0.75" bottom="0.75" header="0.3" footer="0.3"/>
  <pageSetup paperSize="9" scale="68" orientation="landscape" horizontalDpi="4294967292" verticalDpi="4294967292"/>
  <rowBreaks count="1" manualBreakCount="1">
    <brk id="56" max="16383" man="1"/>
  </rowBreaks>
  <colBreaks count="1" manualBreakCount="1">
    <brk id="7" max="1048575" man="1"/>
  </colBreaks>
  <legacyDrawing r:id="rId1"/>
  <extLst>
    <ext xmlns:mx="http://schemas.microsoft.com/office/mac/excel/2008/main" uri="{64002731-A6B0-56B0-2670-7721B7C09600}">
      <mx:PLV Mode="0" OnePage="0" WScale="8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7" enableFormatConditionsCalculation="0">
    <pageSetUpPr fitToPage="1"/>
  </sheetPr>
  <dimension ref="A1:I16"/>
  <sheetViews>
    <sheetView workbookViewId="0">
      <selection activeCell="E3" sqref="E3"/>
    </sheetView>
  </sheetViews>
  <sheetFormatPr defaultColWidth="10.85546875" defaultRowHeight="15"/>
  <cols>
    <col min="1" max="1" width="27.42578125" style="12" bestFit="1" customWidth="1"/>
    <col min="2" max="2" width="10.42578125" style="12" bestFit="1" customWidth="1"/>
    <col min="3" max="3" width="29.140625" style="12" bestFit="1" customWidth="1"/>
    <col min="4" max="4" width="27.85546875" style="12" bestFit="1" customWidth="1"/>
    <col min="5" max="5" width="12.42578125" style="12" bestFit="1" customWidth="1"/>
    <col min="6" max="6" width="12.42578125" style="12" customWidth="1"/>
    <col min="7" max="7" width="10.42578125" style="12" bestFit="1" customWidth="1"/>
    <col min="8" max="8" width="24.28515625" style="12" customWidth="1"/>
    <col min="9" max="16384" width="10.85546875" style="12"/>
  </cols>
  <sheetData>
    <row r="1" spans="1:9">
      <c r="A1" s="159" t="s">
        <v>78</v>
      </c>
      <c r="B1" s="159"/>
      <c r="C1" s="159"/>
      <c r="D1" s="159"/>
      <c r="E1" s="159"/>
      <c r="F1" s="159"/>
      <c r="G1" s="159"/>
      <c r="H1" s="159"/>
    </row>
    <row r="2" spans="1:9">
      <c r="A2" s="9" t="s">
        <v>31</v>
      </c>
      <c r="B2" s="9" t="s">
        <v>44</v>
      </c>
      <c r="C2" s="9" t="s">
        <v>32</v>
      </c>
      <c r="D2" s="28" t="s">
        <v>33</v>
      </c>
      <c r="E2" s="29" t="s">
        <v>76</v>
      </c>
      <c r="F2" s="29" t="s">
        <v>73</v>
      </c>
      <c r="G2" s="29" t="s">
        <v>0</v>
      </c>
      <c r="H2" s="29" t="s">
        <v>40</v>
      </c>
      <c r="I2" s="30"/>
    </row>
    <row r="3" spans="1:9">
      <c r="A3" s="15"/>
      <c r="B3" s="16"/>
      <c r="C3" s="15"/>
      <c r="D3" s="62" t="str">
        <f>IFERROR(VLOOKUP(C3,Data!H2:I13,2,FALSE),"Välj ersättningstyp i kolumn C")</f>
        <v>Välj ersättningstyp i kolumn C</v>
      </c>
      <c r="E3" s="75"/>
      <c r="F3" s="16"/>
      <c r="G3" s="63">
        <f>IFERROR(D3*ROUND(E3,2)*SUM(VLOOKUP(C3,Data!H:J,3,FALSE)/12)*F3,0)</f>
        <v>0</v>
      </c>
      <c r="H3" s="40"/>
      <c r="I3" s="30"/>
    </row>
    <row r="4" spans="1:9">
      <c r="A4" s="15"/>
      <c r="B4" s="16"/>
      <c r="C4" s="15"/>
      <c r="D4" s="62" t="str">
        <f>IFERROR(VLOOKUP(C4,Data!H2:I13,2,FALSE),"Välj ersättningstyp i kolumn C")</f>
        <v>Välj ersättningstyp i kolumn C</v>
      </c>
      <c r="E4" s="75"/>
      <c r="F4" s="16"/>
      <c r="G4" s="63">
        <f>IFERROR(D4*ROUND(E4,2)*SUM(VLOOKUP(C4,Data!H:J,3,FALSE)/12)*F4,0)</f>
        <v>0</v>
      </c>
      <c r="H4" s="40"/>
      <c r="I4" s="30"/>
    </row>
    <row r="5" spans="1:9">
      <c r="A5" s="15"/>
      <c r="B5" s="16"/>
      <c r="C5" s="15"/>
      <c r="D5" s="62" t="str">
        <f>IFERROR(VLOOKUP(C5,Data!H2:I13,2,FALSE),"Välj ersättningstyp i kolumn C")</f>
        <v>Välj ersättningstyp i kolumn C</v>
      </c>
      <c r="E5" s="75"/>
      <c r="F5" s="16"/>
      <c r="G5" s="63">
        <f>IFERROR(D5*ROUND(E5,2)*SUM(VLOOKUP(C5,Data!H:J,3,FALSE)/12)*F5,0)</f>
        <v>0</v>
      </c>
      <c r="H5" s="40"/>
      <c r="I5" s="30"/>
    </row>
    <row r="6" spans="1:9">
      <c r="A6" s="15"/>
      <c r="B6" s="16"/>
      <c r="C6" s="15"/>
      <c r="D6" s="62" t="str">
        <f>IFERROR(VLOOKUP(C6,Data!H2:I13,2,FALSE),"Välj ersättningstyp i kolumn C")</f>
        <v>Välj ersättningstyp i kolumn C</v>
      </c>
      <c r="E6" s="75"/>
      <c r="F6" s="16"/>
      <c r="G6" s="63">
        <f>IFERROR(D6*ROUND(E6,2)*SUM(VLOOKUP(C6,Data!H:J,3,FALSE)/12)*F6,0)</f>
        <v>0</v>
      </c>
      <c r="H6" s="40"/>
      <c r="I6" s="30"/>
    </row>
    <row r="7" spans="1:9">
      <c r="A7" s="15"/>
      <c r="B7" s="16"/>
      <c r="C7" s="15"/>
      <c r="D7" s="62" t="str">
        <f>IFERROR(VLOOKUP(C7,Data!H2:I13,2,FALSE),"Välj ersättningstyp i kolumn C")</f>
        <v>Välj ersättningstyp i kolumn C</v>
      </c>
      <c r="E7" s="75"/>
      <c r="F7" s="16"/>
      <c r="G7" s="63">
        <f>IFERROR(D7*ROUND(E7,2)*SUM(VLOOKUP(C7,Data!H:J,3,FALSE)/12)*F7,0)</f>
        <v>0</v>
      </c>
      <c r="H7" s="40"/>
      <c r="I7" s="30"/>
    </row>
    <row r="8" spans="1:9">
      <c r="A8" s="15"/>
      <c r="B8" s="16"/>
      <c r="C8" s="15"/>
      <c r="D8" s="62" t="str">
        <f>IFERROR(VLOOKUP(C8,Data!H2:I13,2,FALSE),"Välj ersättningstyp i kolumn C")</f>
        <v>Välj ersättningstyp i kolumn C</v>
      </c>
      <c r="E8" s="75"/>
      <c r="F8" s="16"/>
      <c r="G8" s="63">
        <f>IFERROR(D8*ROUND(E8,2)*SUM(VLOOKUP(C8,Data!H:J,3,FALSE)/12)*F8,0)</f>
        <v>0</v>
      </c>
      <c r="H8" s="40"/>
      <c r="I8" s="30"/>
    </row>
    <row r="9" spans="1:9">
      <c r="A9" s="15"/>
      <c r="B9" s="16"/>
      <c r="C9" s="15"/>
      <c r="D9" s="62" t="str">
        <f>IFERROR(VLOOKUP(C9,Data!H2:I13,2,FALSE),"Välj ersättningstyp i kolumn C")</f>
        <v>Välj ersättningstyp i kolumn C</v>
      </c>
      <c r="E9" s="75"/>
      <c r="F9" s="16"/>
      <c r="G9" s="63">
        <f>IFERROR(D9*ROUND(E9,2)*SUM(VLOOKUP(C9,Data!H:J,3,FALSE)/12)*F9,0)</f>
        <v>0</v>
      </c>
      <c r="H9" s="40"/>
      <c r="I9" s="31"/>
    </row>
    <row r="10" spans="1:9">
      <c r="A10" s="15"/>
      <c r="B10" s="16"/>
      <c r="C10" s="15"/>
      <c r="D10" s="62" t="str">
        <f>IFERROR(VLOOKUP(C10,Data!H2:I13,2,FALSE),"Välj ersättningstyp i kolumn C")</f>
        <v>Välj ersättningstyp i kolumn C</v>
      </c>
      <c r="E10" s="75"/>
      <c r="F10" s="16"/>
      <c r="G10" s="63">
        <f>IFERROR(D10*ROUND(E10,2)*SUM(VLOOKUP(C10,Data!H:J,3,FALSE)/12)*F10,0)</f>
        <v>0</v>
      </c>
      <c r="H10" s="40"/>
      <c r="I10" s="31"/>
    </row>
    <row r="11" spans="1:9">
      <c r="A11" s="15"/>
      <c r="B11" s="16"/>
      <c r="C11" s="15"/>
      <c r="D11" s="62" t="str">
        <f>IFERROR(VLOOKUP(C11,Data!H2:I13,2,FALSE),"Välj ersättningstyp i kolumn C")</f>
        <v>Välj ersättningstyp i kolumn C</v>
      </c>
      <c r="E11" s="76"/>
      <c r="F11" s="60"/>
      <c r="G11" s="63">
        <f>IFERROR(D11*ROUND(E11,2)*SUM(VLOOKUP(C11,Data!H:J,3,FALSE)/12)*F11,0)</f>
        <v>0</v>
      </c>
      <c r="H11" s="40"/>
      <c r="I11" s="32"/>
    </row>
    <row r="12" spans="1:9">
      <c r="A12" s="16"/>
      <c r="B12" s="16"/>
      <c r="C12" s="15"/>
      <c r="D12" s="62" t="str">
        <f>IFERROR(VLOOKUP(C12,Data!H2:I13,2,FALSE),"Välj ersättningstyp i kolumn C")</f>
        <v>Välj ersättningstyp i kolumn C</v>
      </c>
      <c r="E12" s="76"/>
      <c r="F12" s="60"/>
      <c r="G12" s="63">
        <f>IFERROR(D12*ROUND(E12,2)*SUM(VLOOKUP(C12,Data!H:J,3,FALSE)/12)*F12,0)</f>
        <v>0</v>
      </c>
      <c r="H12" s="40"/>
      <c r="I12" s="32"/>
    </row>
    <row r="13" spans="1:9">
      <c r="F13" s="61"/>
    </row>
    <row r="14" spans="1:9" ht="15.75" thickBot="1">
      <c r="A14" s="19" t="s">
        <v>37</v>
      </c>
      <c r="B14" s="20"/>
      <c r="C14" s="20"/>
      <c r="D14" s="20"/>
      <c r="E14" s="20"/>
      <c r="F14" s="20"/>
      <c r="G14" s="23">
        <f>SUM(G3:G12)</f>
        <v>0</v>
      </c>
      <c r="H14" s="20"/>
    </row>
    <row r="16" spans="1:9">
      <c r="H16" s="77" t="s">
        <v>82</v>
      </c>
    </row>
  </sheetData>
  <sheetProtection password="DF9A" sheet="1" objects="1" scenarios="1"/>
  <mergeCells count="1">
    <mergeCell ref="A1:H1"/>
  </mergeCells>
  <phoneticPr fontId="18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C3:C12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">
      <formula1>Lista_Medfinansiarer</formula1>
    </dataValidation>
  </dataValidations>
  <pageMargins left="0.75" right="0.75" top="1" bottom="1" header="0.5" footer="0.5"/>
  <pageSetup paperSize="9" scale="84" fitToHeight="0" orientation="landscape" horizontalDpi="4294967292" verticalDpi="4294967292"/>
  <rowBreaks count="1" manualBreakCount="1">
    <brk id="40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8" enableFormatConditionsCalculation="0">
    <pageSetUpPr fitToPage="1"/>
  </sheetPr>
  <dimension ref="A1:E17"/>
  <sheetViews>
    <sheetView workbookViewId="0">
      <selection activeCell="D18" sqref="D18"/>
    </sheetView>
  </sheetViews>
  <sheetFormatPr defaultColWidth="10.85546875" defaultRowHeight="15"/>
  <cols>
    <col min="1" max="1" width="33" style="12" customWidth="1"/>
    <col min="2" max="2" width="21" style="12" customWidth="1"/>
    <col min="3" max="3" width="14.140625" style="12" bestFit="1" customWidth="1"/>
    <col min="4" max="4" width="38" style="12" customWidth="1"/>
    <col min="5" max="16384" width="10.85546875" style="12"/>
  </cols>
  <sheetData>
    <row r="1" spans="1:5">
      <c r="A1" s="138" t="s">
        <v>5</v>
      </c>
      <c r="B1" s="138"/>
      <c r="C1" s="138"/>
      <c r="D1" s="138"/>
    </row>
    <row r="2" spans="1:5">
      <c r="A2" s="33" t="s">
        <v>31</v>
      </c>
      <c r="B2" s="33" t="s">
        <v>44</v>
      </c>
      <c r="C2" s="33" t="s">
        <v>58</v>
      </c>
      <c r="D2" s="33" t="s">
        <v>40</v>
      </c>
    </row>
    <row r="3" spans="1:5">
      <c r="A3" s="15"/>
      <c r="B3" s="55"/>
      <c r="C3" s="55"/>
      <c r="D3" s="40"/>
    </row>
    <row r="4" spans="1:5">
      <c r="A4" s="15"/>
      <c r="B4" s="55"/>
      <c r="C4" s="55"/>
      <c r="D4" s="40"/>
    </row>
    <row r="5" spans="1:5">
      <c r="A5" s="15"/>
      <c r="B5" s="55"/>
      <c r="C5" s="55"/>
      <c r="D5" s="40"/>
    </row>
    <row r="6" spans="1:5">
      <c r="A6" s="15"/>
      <c r="B6" s="55"/>
      <c r="C6" s="55"/>
      <c r="D6" s="40"/>
    </row>
    <row r="7" spans="1:5">
      <c r="A7" s="15"/>
      <c r="B7" s="55"/>
      <c r="C7" s="55"/>
      <c r="D7" s="40"/>
    </row>
    <row r="9" spans="1:5" ht="15.75" thickBot="1">
      <c r="A9" s="19" t="s">
        <v>37</v>
      </c>
      <c r="B9" s="19"/>
      <c r="C9" s="23">
        <f>SUM(C3:C7)</f>
        <v>0</v>
      </c>
      <c r="D9" s="20"/>
      <c r="E9" s="17"/>
    </row>
    <row r="10" spans="1:5">
      <c r="A10" s="17"/>
      <c r="B10" s="17"/>
      <c r="C10" s="17"/>
      <c r="D10" s="17"/>
      <c r="E10" s="17"/>
    </row>
    <row r="11" spans="1:5">
      <c r="A11" s="138" t="s">
        <v>6</v>
      </c>
      <c r="B11" s="138"/>
      <c r="C11" s="138"/>
      <c r="D11" s="138"/>
    </row>
    <row r="12" spans="1:5">
      <c r="A12" s="33" t="s">
        <v>59</v>
      </c>
      <c r="B12" s="33" t="s">
        <v>42</v>
      </c>
      <c r="C12" s="33" t="s">
        <v>58</v>
      </c>
      <c r="D12" s="33" t="s">
        <v>40</v>
      </c>
    </row>
    <row r="13" spans="1:5">
      <c r="A13" s="57" t="s">
        <v>7</v>
      </c>
      <c r="B13" s="57"/>
      <c r="C13" s="56"/>
      <c r="D13" s="40"/>
    </row>
    <row r="15" spans="1:5" ht="15.75" thickBot="1">
      <c r="A15" s="19" t="s">
        <v>37</v>
      </c>
      <c r="B15" s="19"/>
      <c r="C15" s="23">
        <f>SUM(C13)</f>
        <v>0</v>
      </c>
      <c r="D15" s="20"/>
    </row>
    <row r="17" spans="4:4">
      <c r="D17" s="77" t="s">
        <v>81</v>
      </c>
    </row>
  </sheetData>
  <sheetProtection password="DF9A" sheet="1" objects="1" scenarios="1"/>
  <mergeCells count="2">
    <mergeCell ref="A1:D1"/>
    <mergeCell ref="A11:D11"/>
  </mergeCells>
  <phoneticPr fontId="18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7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9" enableFormatConditionsCalculation="0">
    <pageSetUpPr fitToPage="1"/>
  </sheetPr>
  <dimension ref="A1:H38"/>
  <sheetViews>
    <sheetView workbookViewId="0">
      <selection activeCell="C12" sqref="C12"/>
    </sheetView>
  </sheetViews>
  <sheetFormatPr defaultColWidth="8.85546875" defaultRowHeight="15"/>
  <cols>
    <col min="1" max="1" width="31.28515625" style="12" bestFit="1" customWidth="1"/>
    <col min="2" max="2" width="10.42578125" style="12" bestFit="1" customWidth="1"/>
    <col min="3" max="3" width="57.85546875" style="12" bestFit="1" customWidth="1"/>
    <col min="4" max="4" width="19.7109375" style="22" bestFit="1" customWidth="1"/>
    <col min="5" max="5" width="12.42578125" style="22" bestFit="1" customWidth="1"/>
    <col min="6" max="6" width="11.85546875" style="12" bestFit="1" customWidth="1"/>
    <col min="7" max="7" width="27.140625" style="17" customWidth="1"/>
    <col min="8" max="8" width="28.42578125" style="17" customWidth="1"/>
    <col min="9" max="9" width="47.28515625" style="12" bestFit="1" customWidth="1"/>
    <col min="10" max="10" width="25.42578125" style="12" customWidth="1"/>
    <col min="11" max="11" width="39.7109375" style="12" bestFit="1" customWidth="1"/>
    <col min="12" max="12" width="24.85546875" style="12" bestFit="1" customWidth="1"/>
    <col min="13" max="13" width="8.85546875" style="12"/>
    <col min="14" max="14" width="38.42578125" style="12" bestFit="1" customWidth="1"/>
    <col min="15" max="15" width="24" style="12" bestFit="1" customWidth="1"/>
    <col min="16" max="16" width="32" style="12" bestFit="1" customWidth="1"/>
    <col min="17" max="17" width="8.85546875" style="12"/>
    <col min="18" max="18" width="13.42578125" style="12" bestFit="1" customWidth="1"/>
    <col min="19" max="19" width="10.28515625" style="12" bestFit="1" customWidth="1"/>
    <col min="20" max="20" width="14.85546875" style="12" bestFit="1" customWidth="1"/>
    <col min="21" max="16384" width="8.85546875" style="12"/>
  </cols>
  <sheetData>
    <row r="1" spans="1:8">
      <c r="A1" s="138" t="s">
        <v>8</v>
      </c>
      <c r="B1" s="138"/>
      <c r="C1" s="138"/>
      <c r="D1" s="138"/>
      <c r="E1" s="138"/>
      <c r="F1" s="138"/>
      <c r="G1" s="138"/>
    </row>
    <row r="2" spans="1:8">
      <c r="A2" s="9" t="s">
        <v>61</v>
      </c>
      <c r="B2" s="9" t="s">
        <v>44</v>
      </c>
      <c r="C2" s="9" t="s">
        <v>46</v>
      </c>
      <c r="D2" s="9" t="s">
        <v>34</v>
      </c>
      <c r="E2" s="9" t="s">
        <v>76</v>
      </c>
      <c r="F2" s="9" t="s">
        <v>0</v>
      </c>
      <c r="G2" s="9" t="s">
        <v>40</v>
      </c>
      <c r="H2" s="11"/>
    </row>
    <row r="3" spans="1:8">
      <c r="A3" s="15"/>
      <c r="B3" s="16"/>
      <c r="C3" s="13"/>
      <c r="D3" s="59" t="str">
        <f>IFERROR(VLOOKUP(C3,Data!K:L,VLOOKUP(#REF!,Data!A:B,2,FALSE),FALSE),"timlönegrupp ej vald")</f>
        <v>timlönegrupp ej vald</v>
      </c>
      <c r="E3" s="74"/>
      <c r="F3" s="57">
        <f>IFERROR(D3*ROUND(E3,2)*SUM(VLOOKUP(C3,Data!K:M,3,FALSE)/12),0)</f>
        <v>0</v>
      </c>
      <c r="G3" s="40"/>
      <c r="H3" s="11"/>
    </row>
    <row r="4" spans="1:8">
      <c r="A4" s="15"/>
      <c r="B4" s="16"/>
      <c r="C4" s="13"/>
      <c r="D4" s="59" t="str">
        <f>IFERROR(VLOOKUP(C4,Data!K:L,VLOOKUP(#REF!,Data!A:B,2,FALSE),FALSE),"timlönegrupp ej vald")</f>
        <v>timlönegrupp ej vald</v>
      </c>
      <c r="E4" s="74"/>
      <c r="F4" s="57">
        <f>IFERROR(D4*ROUND(E4,2)*SUM(VLOOKUP(C4,Data!K:M,3,FALSE)/12),0)</f>
        <v>0</v>
      </c>
      <c r="G4" s="40"/>
      <c r="H4" s="11"/>
    </row>
    <row r="5" spans="1:8" ht="15.75" customHeight="1">
      <c r="A5" s="15"/>
      <c r="B5" s="16"/>
      <c r="C5" s="13"/>
      <c r="D5" s="59" t="str">
        <f>IFERROR(VLOOKUP(C5,Data!K:L,VLOOKUP(#REF!,Data!A:B,2,FALSE),FALSE),"timlönegrupp ej vald")</f>
        <v>timlönegrupp ej vald</v>
      </c>
      <c r="E5" s="74"/>
      <c r="F5" s="57">
        <f>IFERROR(D5*ROUND(E5,2)*SUM(VLOOKUP(C5,Data!K:M,3,FALSE)/12),0)</f>
        <v>0</v>
      </c>
      <c r="G5" s="40"/>
      <c r="H5" s="11"/>
    </row>
    <row r="6" spans="1:8">
      <c r="A6" s="15"/>
      <c r="B6" s="16"/>
      <c r="C6" s="13"/>
      <c r="D6" s="59" t="str">
        <f>IFERROR(VLOOKUP(C6,Data!K:L,VLOOKUP(#REF!,Data!A:B,2,FALSE),FALSE),"timlönegrupp ej vald")</f>
        <v>timlönegrupp ej vald</v>
      </c>
      <c r="E6" s="74"/>
      <c r="F6" s="57">
        <f>IFERROR(D6*ROUND(E6,2)*SUM(VLOOKUP(C6,Data!K:M,3,FALSE)/12),0)</f>
        <v>0</v>
      </c>
      <c r="G6" s="40"/>
      <c r="H6" s="11"/>
    </row>
    <row r="7" spans="1:8" ht="15" customHeight="1">
      <c r="A7" s="15"/>
      <c r="B7" s="16"/>
      <c r="C7" s="13"/>
      <c r="D7" s="59" t="str">
        <f>IFERROR(VLOOKUP(C7,Data!K:L,VLOOKUP(#REF!,Data!A:B,2,FALSE),FALSE),"timlönegrupp ej vald")</f>
        <v>timlönegrupp ej vald</v>
      </c>
      <c r="E7" s="74"/>
      <c r="F7" s="57">
        <f>IFERROR(D7*ROUND(E7,2)*SUM(VLOOKUP(C7,Data!K:M,3,FALSE)/12),0)</f>
        <v>0</v>
      </c>
      <c r="G7" s="40"/>
      <c r="H7" s="11"/>
    </row>
    <row r="8" spans="1:8">
      <c r="A8" s="15"/>
      <c r="B8" s="16"/>
      <c r="C8" s="13"/>
      <c r="D8" s="59" t="str">
        <f>IFERROR(VLOOKUP(C8,Data!K:L,VLOOKUP(#REF!,Data!A:B,2,FALSE),FALSE),"timlönegrupp ej vald")</f>
        <v>timlönegrupp ej vald</v>
      </c>
      <c r="E8" s="74"/>
      <c r="F8" s="57">
        <f>IFERROR(D8*ROUND(E8,2)*SUM(VLOOKUP(C8,Data!K:M,3,FALSE)/12),0)</f>
        <v>0</v>
      </c>
      <c r="G8" s="40"/>
      <c r="H8" s="11"/>
    </row>
    <row r="9" spans="1:8">
      <c r="A9" s="15"/>
      <c r="B9" s="16"/>
      <c r="C9" s="13"/>
      <c r="D9" s="59" t="str">
        <f>IFERROR(VLOOKUP(C9,Data!K:L,VLOOKUP(#REF!,Data!A:B,2,FALSE),FALSE),"timlönegrupp ej vald")</f>
        <v>timlönegrupp ej vald</v>
      </c>
      <c r="E9" s="74"/>
      <c r="F9" s="57">
        <f>IFERROR(D9*ROUND(E9,2)*SUM(VLOOKUP(C9,Data!K:M,3,FALSE)/12),0)</f>
        <v>0</v>
      </c>
      <c r="G9" s="40"/>
      <c r="H9" s="14"/>
    </row>
    <row r="10" spans="1:8">
      <c r="A10" s="15"/>
      <c r="B10" s="16"/>
      <c r="C10" s="13"/>
      <c r="D10" s="59" t="str">
        <f>IFERROR(VLOOKUP(C10,Data!K:L,VLOOKUP(#REF!,Data!A:B,2,FALSE),FALSE),"timlönegrupp ej vald")</f>
        <v>timlönegrupp ej vald</v>
      </c>
      <c r="E10" s="74"/>
      <c r="F10" s="57">
        <f>IFERROR(D10*ROUND(E10,2)*SUM(VLOOKUP(C10,Data!K:M,3,FALSE)/12),0)</f>
        <v>0</v>
      </c>
      <c r="G10" s="40"/>
      <c r="H10" s="11"/>
    </row>
    <row r="11" spans="1:8">
      <c r="A11" s="15"/>
      <c r="B11" s="16"/>
      <c r="C11" s="13"/>
      <c r="D11" s="59" t="str">
        <f>IFERROR(VLOOKUP(C11,Data!K:L,VLOOKUP(#REF!,Data!A:B,2,FALSE),FALSE),"timlönegrupp ej vald")</f>
        <v>timlönegrupp ej vald</v>
      </c>
      <c r="E11" s="74"/>
      <c r="F11" s="57">
        <f>IFERROR(D11*ROUND(E11,2)*SUM(VLOOKUP(C11,Data!K:M,3,FALSE)/12),0)</f>
        <v>0</v>
      </c>
      <c r="G11" s="40"/>
      <c r="H11" s="11"/>
    </row>
    <row r="12" spans="1:8">
      <c r="A12" s="9" t="s">
        <v>62</v>
      </c>
      <c r="B12" s="9" t="s">
        <v>44</v>
      </c>
      <c r="C12" s="9" t="s">
        <v>52</v>
      </c>
      <c r="D12" s="9" t="s">
        <v>36</v>
      </c>
      <c r="E12" s="9" t="s">
        <v>18</v>
      </c>
      <c r="F12" s="9" t="s">
        <v>0</v>
      </c>
      <c r="G12" s="9" t="s">
        <v>40</v>
      </c>
      <c r="H12" s="11"/>
    </row>
    <row r="13" spans="1:8">
      <c r="A13" s="15"/>
      <c r="B13" s="16"/>
      <c r="C13" s="15"/>
      <c r="D13" s="16"/>
      <c r="E13" s="16"/>
      <c r="F13" s="57">
        <f t="shared" ref="F13:F34" si="0">D13*E13</f>
        <v>0</v>
      </c>
      <c r="G13" s="40"/>
      <c r="H13" s="11"/>
    </row>
    <row r="14" spans="1:8">
      <c r="A14" s="15"/>
      <c r="B14" s="16"/>
      <c r="C14" s="15"/>
      <c r="D14" s="16"/>
      <c r="E14" s="16"/>
      <c r="F14" s="57">
        <f t="shared" si="0"/>
        <v>0</v>
      </c>
      <c r="G14" s="40"/>
      <c r="H14" s="11"/>
    </row>
    <row r="15" spans="1:8">
      <c r="A15" s="15"/>
      <c r="B15" s="16"/>
      <c r="C15" s="15"/>
      <c r="D15" s="16"/>
      <c r="E15" s="16"/>
      <c r="F15" s="57">
        <f t="shared" si="0"/>
        <v>0</v>
      </c>
      <c r="G15" s="40"/>
      <c r="H15" s="11"/>
    </row>
    <row r="16" spans="1:8">
      <c r="A16" s="15"/>
      <c r="B16" s="16"/>
      <c r="C16" s="15"/>
      <c r="D16" s="16"/>
      <c r="E16" s="16"/>
      <c r="F16" s="57">
        <f t="shared" si="0"/>
        <v>0</v>
      </c>
      <c r="G16" s="40"/>
      <c r="H16" s="11"/>
    </row>
    <row r="17" spans="1:8">
      <c r="A17" s="15"/>
      <c r="B17" s="16"/>
      <c r="C17" s="15"/>
      <c r="D17" s="16"/>
      <c r="E17" s="16"/>
      <c r="F17" s="57">
        <f t="shared" si="0"/>
        <v>0</v>
      </c>
      <c r="G17" s="40"/>
      <c r="H17" s="11"/>
    </row>
    <row r="18" spans="1:8">
      <c r="A18" s="15"/>
      <c r="B18" s="16"/>
      <c r="C18" s="15"/>
      <c r="D18" s="16"/>
      <c r="E18" s="16"/>
      <c r="F18" s="57">
        <f t="shared" si="0"/>
        <v>0</v>
      </c>
      <c r="G18" s="40"/>
      <c r="H18" s="11"/>
    </row>
    <row r="19" spans="1:8">
      <c r="A19" s="15"/>
      <c r="B19" s="16"/>
      <c r="C19" s="15"/>
      <c r="D19" s="16"/>
      <c r="E19" s="16"/>
      <c r="F19" s="57">
        <f t="shared" si="0"/>
        <v>0</v>
      </c>
      <c r="G19" s="40"/>
      <c r="H19" s="11"/>
    </row>
    <row r="20" spans="1:8">
      <c r="A20" s="15"/>
      <c r="B20" s="16"/>
      <c r="C20" s="15"/>
      <c r="D20" s="16"/>
      <c r="E20" s="16"/>
      <c r="F20" s="57">
        <f t="shared" si="0"/>
        <v>0</v>
      </c>
      <c r="G20" s="40"/>
      <c r="H20" s="11"/>
    </row>
    <row r="21" spans="1:8">
      <c r="A21" s="15"/>
      <c r="B21" s="16"/>
      <c r="C21" s="15"/>
      <c r="D21" s="16"/>
      <c r="E21" s="16"/>
      <c r="F21" s="57">
        <f t="shared" si="0"/>
        <v>0</v>
      </c>
      <c r="G21" s="40"/>
      <c r="H21" s="11"/>
    </row>
    <row r="22" spans="1:8">
      <c r="A22" s="15"/>
      <c r="B22" s="16"/>
      <c r="C22" s="15"/>
      <c r="D22" s="16"/>
      <c r="E22" s="16"/>
      <c r="F22" s="57">
        <f t="shared" si="0"/>
        <v>0</v>
      </c>
      <c r="G22" s="40"/>
      <c r="H22" s="11"/>
    </row>
    <row r="23" spans="1:8">
      <c r="A23" s="15"/>
      <c r="B23" s="16"/>
      <c r="C23" s="15"/>
      <c r="D23" s="16"/>
      <c r="E23" s="16"/>
      <c r="F23" s="57">
        <f t="shared" si="0"/>
        <v>0</v>
      </c>
      <c r="G23" s="40"/>
      <c r="H23" s="11"/>
    </row>
    <row r="24" spans="1:8">
      <c r="A24" s="15"/>
      <c r="B24" s="16"/>
      <c r="C24" s="15"/>
      <c r="D24" s="16"/>
      <c r="E24" s="16"/>
      <c r="F24" s="57">
        <f t="shared" si="0"/>
        <v>0</v>
      </c>
      <c r="G24" s="40"/>
      <c r="H24" s="11"/>
    </row>
    <row r="25" spans="1:8">
      <c r="A25" s="15"/>
      <c r="B25" s="16"/>
      <c r="C25" s="15"/>
      <c r="D25" s="16"/>
      <c r="E25" s="16"/>
      <c r="F25" s="57">
        <f t="shared" si="0"/>
        <v>0</v>
      </c>
      <c r="G25" s="40"/>
      <c r="H25" s="11"/>
    </row>
    <row r="26" spans="1:8">
      <c r="A26" s="15"/>
      <c r="B26" s="16"/>
      <c r="C26" s="15"/>
      <c r="D26" s="16"/>
      <c r="E26" s="16"/>
      <c r="F26" s="57">
        <f t="shared" si="0"/>
        <v>0</v>
      </c>
      <c r="G26" s="40"/>
      <c r="H26" s="11"/>
    </row>
    <row r="27" spans="1:8">
      <c r="A27" s="15"/>
      <c r="B27" s="16"/>
      <c r="C27" s="15"/>
      <c r="D27" s="16"/>
      <c r="E27" s="16"/>
      <c r="F27" s="57">
        <f t="shared" si="0"/>
        <v>0</v>
      </c>
      <c r="G27" s="40"/>
      <c r="H27" s="11"/>
    </row>
    <row r="28" spans="1:8">
      <c r="A28" s="15"/>
      <c r="B28" s="16"/>
      <c r="C28" s="15"/>
      <c r="D28" s="16"/>
      <c r="E28" s="16"/>
      <c r="F28" s="57">
        <f t="shared" si="0"/>
        <v>0</v>
      </c>
      <c r="G28" s="40"/>
      <c r="H28" s="11"/>
    </row>
    <row r="29" spans="1:8">
      <c r="A29" s="15"/>
      <c r="B29" s="16"/>
      <c r="C29" s="15"/>
      <c r="D29" s="16"/>
      <c r="E29" s="16"/>
      <c r="F29" s="57">
        <f t="shared" si="0"/>
        <v>0</v>
      </c>
      <c r="G29" s="40"/>
      <c r="H29" s="11"/>
    </row>
    <row r="30" spans="1:8">
      <c r="A30" s="15"/>
      <c r="B30" s="16"/>
      <c r="C30" s="15"/>
      <c r="D30" s="16"/>
      <c r="E30" s="16"/>
      <c r="F30" s="57">
        <f t="shared" si="0"/>
        <v>0</v>
      </c>
      <c r="G30" s="40"/>
      <c r="H30" s="11"/>
    </row>
    <row r="31" spans="1:8">
      <c r="A31" s="15"/>
      <c r="B31" s="16"/>
      <c r="C31" s="15"/>
      <c r="D31" s="16"/>
      <c r="E31" s="16"/>
      <c r="F31" s="57">
        <f t="shared" si="0"/>
        <v>0</v>
      </c>
      <c r="G31" s="40"/>
      <c r="H31" s="11"/>
    </row>
    <row r="32" spans="1:8">
      <c r="A32" s="15"/>
      <c r="B32" s="16"/>
      <c r="C32" s="15"/>
      <c r="D32" s="16"/>
      <c r="E32" s="16"/>
      <c r="F32" s="57">
        <f t="shared" si="0"/>
        <v>0</v>
      </c>
      <c r="G32" s="40"/>
    </row>
    <row r="33" spans="1:8">
      <c r="A33" s="15"/>
      <c r="B33" s="16"/>
      <c r="C33" s="15"/>
      <c r="D33" s="16"/>
      <c r="E33" s="16"/>
      <c r="F33" s="57">
        <f t="shared" si="0"/>
        <v>0</v>
      </c>
      <c r="G33" s="40"/>
    </row>
    <row r="34" spans="1:8">
      <c r="A34" s="15"/>
      <c r="B34" s="16"/>
      <c r="C34" s="15"/>
      <c r="D34" s="16"/>
      <c r="E34" s="16"/>
      <c r="F34" s="57">
        <f t="shared" si="0"/>
        <v>0</v>
      </c>
      <c r="G34" s="40"/>
      <c r="H34" s="18"/>
    </row>
    <row r="36" spans="1:8" ht="15.75" thickBot="1">
      <c r="A36" s="19" t="s">
        <v>37</v>
      </c>
      <c r="B36" s="20"/>
      <c r="C36" s="20"/>
      <c r="D36" s="20"/>
      <c r="E36" s="20"/>
      <c r="F36" s="23">
        <f>SUM(F3:F34)</f>
        <v>0</v>
      </c>
      <c r="G36" s="21"/>
    </row>
    <row r="38" spans="1:8">
      <c r="G38" s="77" t="s">
        <v>80</v>
      </c>
    </row>
  </sheetData>
  <sheetProtection password="DF9A" sheet="1" objects="1" scenarios="1"/>
  <mergeCells count="1">
    <mergeCell ref="A1:G1"/>
  </mergeCells>
  <phoneticPr fontId="18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13:C34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11 A13:A34"/>
    <dataValidation type="list" allowBlank="1" showInputMessage="1" showErrorMessage="1" errorTitle="Välj ett av alternativen" error="Tryck på avbryt-knappen,_x000a_välj därefter ett av alternativen_x000a_i rulllistan." sqref="C3:C11">
      <formula1>INDIRECT(TimloneGruppNamn)</formula1>
    </dataValidation>
  </dataValidations>
  <pageMargins left="0.75" right="0.75" top="1" bottom="1" header="0.5" footer="0.5"/>
  <pageSetup paperSize="9" scale="81" orientation="landscape" horizontalDpi="4294967292" verticalDpi="4294967292"/>
  <colBreaks count="1" manualBreakCount="1">
    <brk id="7" max="1048575" man="1"/>
  </colBreaks>
  <legacyDrawing r:id="rId1"/>
  <extLst>
    <ext xmlns:mx="http://schemas.microsoft.com/office/mac/excel/2008/main" uri="{64002731-A6B0-56B0-2670-7721B7C09600}">
      <mx:PLV Mode="0" OnePage="0" WScale="8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10" enableFormatConditionsCalculation="0">
    <pageSetUpPr fitToPage="1"/>
  </sheetPr>
  <dimension ref="A1:E18"/>
  <sheetViews>
    <sheetView workbookViewId="0">
      <selection activeCell="F28" sqref="F28"/>
    </sheetView>
  </sheetViews>
  <sheetFormatPr defaultColWidth="10.85546875" defaultRowHeight="15"/>
  <cols>
    <col min="1" max="1" width="41.42578125" style="12" bestFit="1" customWidth="1"/>
    <col min="2" max="2" width="20.42578125" style="12" customWidth="1"/>
    <col min="3" max="3" width="14.140625" style="12" bestFit="1" customWidth="1"/>
    <col min="4" max="4" width="30.140625" style="12" customWidth="1"/>
    <col min="5" max="16384" width="10.85546875" style="12"/>
  </cols>
  <sheetData>
    <row r="1" spans="1:5">
      <c r="A1" s="138" t="s">
        <v>9</v>
      </c>
      <c r="B1" s="138"/>
      <c r="C1" s="138"/>
      <c r="D1" s="138"/>
    </row>
    <row r="2" spans="1:5">
      <c r="A2" s="33" t="s">
        <v>63</v>
      </c>
      <c r="B2" s="33" t="s">
        <v>44</v>
      </c>
      <c r="C2" s="33" t="s">
        <v>58</v>
      </c>
      <c r="D2" s="33" t="s">
        <v>40</v>
      </c>
    </row>
    <row r="3" spans="1:5">
      <c r="A3" s="15"/>
      <c r="B3" s="15"/>
      <c r="C3" s="55"/>
      <c r="D3" s="40"/>
    </row>
    <row r="4" spans="1:5">
      <c r="A4" s="15"/>
      <c r="B4" s="15"/>
      <c r="C4" s="55"/>
      <c r="D4" s="40"/>
    </row>
    <row r="5" spans="1:5">
      <c r="A5" s="15"/>
      <c r="B5" s="15"/>
      <c r="C5" s="55"/>
      <c r="D5" s="40"/>
    </row>
    <row r="6" spans="1:5">
      <c r="A6" s="15"/>
      <c r="B6" s="15"/>
      <c r="C6" s="55"/>
      <c r="D6" s="40"/>
    </row>
    <row r="7" spans="1:5">
      <c r="A7" s="15"/>
      <c r="B7" s="15"/>
      <c r="C7" s="55"/>
      <c r="D7" s="40"/>
    </row>
    <row r="9" spans="1:5" ht="15.75" thickBot="1">
      <c r="A9" s="19" t="s">
        <v>37</v>
      </c>
      <c r="B9" s="19"/>
      <c r="C9" s="23">
        <f>SUM(C3:C7)</f>
        <v>0</v>
      </c>
      <c r="D9" s="20"/>
      <c r="E9" s="17"/>
    </row>
    <row r="10" spans="1:5">
      <c r="A10" s="34"/>
      <c r="B10" s="34"/>
      <c r="C10" s="35"/>
      <c r="D10" s="35"/>
      <c r="E10" s="17"/>
    </row>
    <row r="11" spans="1:5">
      <c r="A11" s="138" t="s">
        <v>60</v>
      </c>
      <c r="B11" s="138"/>
      <c r="C11" s="138"/>
      <c r="D11" s="138"/>
    </row>
    <row r="12" spans="1:5">
      <c r="A12" s="33" t="s">
        <v>59</v>
      </c>
      <c r="B12" s="33" t="s">
        <v>42</v>
      </c>
      <c r="C12" s="33" t="s">
        <v>58</v>
      </c>
      <c r="D12" s="33" t="s">
        <v>40</v>
      </c>
    </row>
    <row r="13" spans="1:5">
      <c r="A13" s="57" t="s">
        <v>7</v>
      </c>
      <c r="B13" s="57"/>
      <c r="C13" s="58"/>
      <c r="D13" s="40"/>
    </row>
    <row r="14" spans="1:5">
      <c r="A14" s="57" t="s">
        <v>10</v>
      </c>
      <c r="B14" s="57"/>
      <c r="C14" s="56"/>
      <c r="D14" s="40"/>
    </row>
    <row r="15" spans="1:5">
      <c r="A15" s="36"/>
      <c r="B15" s="37"/>
    </row>
    <row r="16" spans="1:5" ht="15.75" thickBot="1">
      <c r="A16" s="19" t="s">
        <v>37</v>
      </c>
      <c r="B16" s="19"/>
      <c r="C16" s="23">
        <f>SUM(C13:C14)</f>
        <v>0</v>
      </c>
      <c r="D16" s="20"/>
    </row>
    <row r="18" spans="4:4">
      <c r="D18" s="77" t="s">
        <v>79</v>
      </c>
    </row>
  </sheetData>
  <sheetProtection password="DF9A" sheet="1" objects="1" scenarios="1"/>
  <mergeCells count="2">
    <mergeCell ref="A1:D1"/>
    <mergeCell ref="A11:D11"/>
  </mergeCells>
  <phoneticPr fontId="18" type="noConversion"/>
  <dataValidations count="1">
    <dataValidation allowBlank="1" showInputMessage="1" showErrorMessage="1" errorTitle="Välj ett av alternativen" error="Tryck på avbryt-knappen,_x000a_välj därefter ett av alternativen_x000a_i rulllistan." sqref="A3:B7"/>
  </dataValidations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7</vt:i4>
      </vt:variant>
    </vt:vector>
  </HeadingPairs>
  <TitlesOfParts>
    <vt:vector size="17" baseType="lpstr">
      <vt:lpstr>Budgetöversikt</vt:lpstr>
      <vt:lpstr>Planerings- och analysfas</vt:lpstr>
      <vt:lpstr>Genomförande- och avslutsfas</vt:lpstr>
      <vt:lpstr>ERUF</vt:lpstr>
      <vt:lpstr>Offentligt bidrag i annat än p</vt:lpstr>
      <vt:lpstr>Offentlig finansierad ers. delt</vt:lpstr>
      <vt:lpstr>Offentliga kontanta medel</vt:lpstr>
      <vt:lpstr>Privata bidrag i annat än peng.</vt:lpstr>
      <vt:lpstr>Privata kontanta medel</vt:lpstr>
      <vt:lpstr>Data</vt:lpstr>
      <vt:lpstr>Enhetsslag_deltagarersättning</vt:lpstr>
      <vt:lpstr>Kostnadsslag</vt:lpstr>
      <vt:lpstr>Kostnadsslag_ERUF</vt:lpstr>
      <vt:lpstr>Lista_Medfinansiarer</vt:lpstr>
      <vt:lpstr>Lista_Regioner</vt:lpstr>
      <vt:lpstr>Timlonegrupp_PO1</vt:lpstr>
      <vt:lpstr>Timlonegrupp_PO2</vt:lpstr>
    </vt:vector>
  </TitlesOfParts>
  <Company>ESF Rådet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olsha</cp:lastModifiedBy>
  <cp:lastPrinted>2015-10-07T13:32:35Z</cp:lastPrinted>
  <dcterms:created xsi:type="dcterms:W3CDTF">2014-11-20T12:09:08Z</dcterms:created>
  <dcterms:modified xsi:type="dcterms:W3CDTF">2015-10-07T13:33:51Z</dcterms:modified>
</cp:coreProperties>
</file>